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S8" i="1" l="1"/>
  <c r="R8" i="1"/>
  <c r="M8" i="1"/>
  <c r="L8" i="1"/>
  <c r="G8" i="1"/>
  <c r="F8" i="1"/>
  <c r="R7" i="1"/>
  <c r="R6" i="1" s="1"/>
  <c r="Q7" i="1"/>
  <c r="S7" i="1" s="1"/>
  <c r="W7" i="1" s="1"/>
  <c r="M7" i="1"/>
  <c r="L7" i="1"/>
  <c r="G7" i="1"/>
  <c r="F7" i="1"/>
  <c r="F6" i="1" s="1"/>
  <c r="P6" i="1"/>
  <c r="O6" i="1"/>
  <c r="N6" i="1"/>
  <c r="M6" i="1"/>
  <c r="K6" i="1"/>
  <c r="J6" i="1"/>
  <c r="I6" i="1"/>
  <c r="H6" i="1"/>
  <c r="E6" i="1"/>
  <c r="D6" i="1"/>
  <c r="C6" i="1"/>
  <c r="B6" i="1"/>
  <c r="G6" i="1" l="1"/>
  <c r="Q6" i="1"/>
  <c r="L6" i="1"/>
  <c r="S6" i="1"/>
  <c r="W6" i="1" s="1"/>
  <c r="W8" i="1"/>
</calcChain>
</file>

<file path=xl/sharedStrings.xml><?xml version="1.0" encoding="utf-8"?>
<sst xmlns="http://schemas.openxmlformats.org/spreadsheetml/2006/main" count="40" uniqueCount="22">
  <si>
    <t xml:space="preserve"> CUADRO G70: DEUDA COMERCIAL Y PERIODO MEDIO DE PAGO SEGÚN REAL DECRETO 635/2014  RESTO DE ENTIDADES DISTINTAS DE LA ADMINISTRACIÓN GENERAL DE LA CC.AA.</t>
  </si>
  <si>
    <t>(miles de euros)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</si>
  <si>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</si>
  <si>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</si>
  <si>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</si>
  <si>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</si>
  <si>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</si>
  <si>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</si>
  <si>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</si>
  <si>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</si>
  <si>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</si>
  <si>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</si>
  <si>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</si>
  <si>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</si>
  <si>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</si>
  <si>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</si>
  <si>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</si>
  <si>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</si>
  <si>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Importe de las operaciones (miles euros) (DEUDA COMERCIAL)</t>
  </si>
  <si>
    <t>Total</t>
  </si>
  <si>
    <t>Operaciones corrientes</t>
  </si>
  <si>
    <t>Operaciones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</si>
</sst>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indexed="48"/>
      <name val="Verdana"/>
      <family val="2"/>
    </font>
    <font>
      <b/>
      <sz val="9"/>
      <name val="Verdana"/>
      <family val="2"/>
    </font>
    <font>
      <b/>
      <sz val="10"/>
      <color indexed="48"/>
      <name val="Verdana"/>
      <family val="2"/>
    </font>
    <font>
      <b/>
      <sz val="10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A6CE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0" fontId="1" fillId="4" borderId="0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2" fillId="3" borderId="7" xfId="0" applyNumberFormat="1" applyFont="1" applyFill="1" applyBorder="1" applyAlignment="1" applyProtection="1">
      <alignment vertical="center" wrapText="1"/>
    </xf>
    <xf numFmtId="0" fontId="4" fillId="3" borderId="7" xfId="0" applyNumberFormat="1" applyFont="1" applyFill="1" applyBorder="1" applyAlignment="1" applyProtection="1">
      <alignment horizontal="right" vertical="center"/>
      <protection locked="0"/>
    </xf>
    <xf numFmtId="2" fontId="4" fillId="3" borderId="7" xfId="0" applyNumberFormat="1" applyFont="1" applyFill="1" applyBorder="1" applyAlignment="1" applyProtection="1">
      <alignment horizontal="right" vertical="center"/>
      <protection locked="0"/>
    </xf>
    <xf numFmtId="4" fontId="4" fillId="3" borderId="7" xfId="0" applyNumberFormat="1" applyFont="1" applyFill="1" applyBorder="1" applyAlignment="1" applyProtection="1">
      <alignment horizontal="right" vertical="center"/>
      <protection locked="0"/>
    </xf>
    <xf numFmtId="3" fontId="4" fillId="3" borderId="7" xfId="0" applyNumberFormat="1" applyFont="1" applyFill="1" applyBorder="1" applyAlignment="1" applyProtection="1">
      <alignment horizontal="right" vertical="center"/>
      <protection locked="0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0" fontId="5" fillId="5" borderId="7" xfId="0" applyNumberFormat="1" applyFont="1" applyFill="1" applyBorder="1" applyAlignment="1" applyProtection="1">
      <alignment vertical="center" wrapText="1"/>
    </xf>
    <xf numFmtId="0" fontId="0" fillId="0" borderId="7" xfId="0" applyNumberFormat="1" applyFont="1" applyFill="1" applyBorder="1" applyAlignment="1" applyProtection="1">
      <alignment horizontal="right" vertical="center"/>
      <protection locked="0"/>
    </xf>
    <xf numFmtId="3" fontId="0" fillId="0" borderId="7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workbookViewId="0">
      <selection activeCell="C11" sqref="C11"/>
    </sheetView>
  </sheetViews>
  <sheetFormatPr baseColWidth="10" defaultRowHeight="48" customHeight="1" x14ac:dyDescent="0.25"/>
  <cols>
    <col min="1" max="1" width="38.140625" bestFit="1" customWidth="1"/>
    <col min="2" max="23" width="19" bestFit="1" customWidth="1"/>
    <col min="253" max="253" width="38.140625" bestFit="1" customWidth="1"/>
    <col min="254" max="279" width="19" bestFit="1" customWidth="1"/>
    <col min="509" max="509" width="38.140625" bestFit="1" customWidth="1"/>
    <col min="510" max="535" width="19" bestFit="1" customWidth="1"/>
    <col min="765" max="765" width="38.140625" bestFit="1" customWidth="1"/>
    <col min="766" max="791" width="19" bestFit="1" customWidth="1"/>
    <col min="1021" max="1021" width="38.140625" bestFit="1" customWidth="1"/>
    <col min="1022" max="1047" width="19" bestFit="1" customWidth="1"/>
    <col min="1277" max="1277" width="38.140625" bestFit="1" customWidth="1"/>
    <col min="1278" max="1303" width="19" bestFit="1" customWidth="1"/>
    <col min="1533" max="1533" width="38.140625" bestFit="1" customWidth="1"/>
    <col min="1534" max="1559" width="19" bestFit="1" customWidth="1"/>
    <col min="1789" max="1789" width="38.140625" bestFit="1" customWidth="1"/>
    <col min="1790" max="1815" width="19" bestFit="1" customWidth="1"/>
    <col min="2045" max="2045" width="38.140625" bestFit="1" customWidth="1"/>
    <col min="2046" max="2071" width="19" bestFit="1" customWidth="1"/>
    <col min="2301" max="2301" width="38.140625" bestFit="1" customWidth="1"/>
    <col min="2302" max="2327" width="19" bestFit="1" customWidth="1"/>
    <col min="2557" max="2557" width="38.140625" bestFit="1" customWidth="1"/>
    <col min="2558" max="2583" width="19" bestFit="1" customWidth="1"/>
    <col min="2813" max="2813" width="38.140625" bestFit="1" customWidth="1"/>
    <col min="2814" max="2839" width="19" bestFit="1" customWidth="1"/>
    <col min="3069" max="3069" width="38.140625" bestFit="1" customWidth="1"/>
    <col min="3070" max="3095" width="19" bestFit="1" customWidth="1"/>
    <col min="3325" max="3325" width="38.140625" bestFit="1" customWidth="1"/>
    <col min="3326" max="3351" width="19" bestFit="1" customWidth="1"/>
    <col min="3581" max="3581" width="38.140625" bestFit="1" customWidth="1"/>
    <col min="3582" max="3607" width="19" bestFit="1" customWidth="1"/>
    <col min="3837" max="3837" width="38.140625" bestFit="1" customWidth="1"/>
    <col min="3838" max="3863" width="19" bestFit="1" customWidth="1"/>
    <col min="4093" max="4093" width="38.140625" bestFit="1" customWidth="1"/>
    <col min="4094" max="4119" width="19" bestFit="1" customWidth="1"/>
    <col min="4349" max="4349" width="38.140625" bestFit="1" customWidth="1"/>
    <col min="4350" max="4375" width="19" bestFit="1" customWidth="1"/>
    <col min="4605" max="4605" width="38.140625" bestFit="1" customWidth="1"/>
    <col min="4606" max="4631" width="19" bestFit="1" customWidth="1"/>
    <col min="4861" max="4861" width="38.140625" bestFit="1" customWidth="1"/>
    <col min="4862" max="4887" width="19" bestFit="1" customWidth="1"/>
    <col min="5117" max="5117" width="38.140625" bestFit="1" customWidth="1"/>
    <col min="5118" max="5143" width="19" bestFit="1" customWidth="1"/>
    <col min="5373" max="5373" width="38.140625" bestFit="1" customWidth="1"/>
    <col min="5374" max="5399" width="19" bestFit="1" customWidth="1"/>
    <col min="5629" max="5629" width="38.140625" bestFit="1" customWidth="1"/>
    <col min="5630" max="5655" width="19" bestFit="1" customWidth="1"/>
    <col min="5885" max="5885" width="38.140625" bestFit="1" customWidth="1"/>
    <col min="5886" max="5911" width="19" bestFit="1" customWidth="1"/>
    <col min="6141" max="6141" width="38.140625" bestFit="1" customWidth="1"/>
    <col min="6142" max="6167" width="19" bestFit="1" customWidth="1"/>
    <col min="6397" max="6397" width="38.140625" bestFit="1" customWidth="1"/>
    <col min="6398" max="6423" width="19" bestFit="1" customWidth="1"/>
    <col min="6653" max="6653" width="38.140625" bestFit="1" customWidth="1"/>
    <col min="6654" max="6679" width="19" bestFit="1" customWidth="1"/>
    <col min="6909" max="6909" width="38.140625" bestFit="1" customWidth="1"/>
    <col min="6910" max="6935" width="19" bestFit="1" customWidth="1"/>
    <col min="7165" max="7165" width="38.140625" bestFit="1" customWidth="1"/>
    <col min="7166" max="7191" width="19" bestFit="1" customWidth="1"/>
    <col min="7421" max="7421" width="38.140625" bestFit="1" customWidth="1"/>
    <col min="7422" max="7447" width="19" bestFit="1" customWidth="1"/>
    <col min="7677" max="7677" width="38.140625" bestFit="1" customWidth="1"/>
    <col min="7678" max="7703" width="19" bestFit="1" customWidth="1"/>
    <col min="7933" max="7933" width="38.140625" bestFit="1" customWidth="1"/>
    <col min="7934" max="7959" width="19" bestFit="1" customWidth="1"/>
    <col min="8189" max="8189" width="38.140625" bestFit="1" customWidth="1"/>
    <col min="8190" max="8215" width="19" bestFit="1" customWidth="1"/>
    <col min="8445" max="8445" width="38.140625" bestFit="1" customWidth="1"/>
    <col min="8446" max="8471" width="19" bestFit="1" customWidth="1"/>
    <col min="8701" max="8701" width="38.140625" bestFit="1" customWidth="1"/>
    <col min="8702" max="8727" width="19" bestFit="1" customWidth="1"/>
    <col min="8957" max="8957" width="38.140625" bestFit="1" customWidth="1"/>
    <col min="8958" max="8983" width="19" bestFit="1" customWidth="1"/>
    <col min="9213" max="9213" width="38.140625" bestFit="1" customWidth="1"/>
    <col min="9214" max="9239" width="19" bestFit="1" customWidth="1"/>
    <col min="9469" max="9469" width="38.140625" bestFit="1" customWidth="1"/>
    <col min="9470" max="9495" width="19" bestFit="1" customWidth="1"/>
    <col min="9725" max="9725" width="38.140625" bestFit="1" customWidth="1"/>
    <col min="9726" max="9751" width="19" bestFit="1" customWidth="1"/>
    <col min="9981" max="9981" width="38.140625" bestFit="1" customWidth="1"/>
    <col min="9982" max="10007" width="19" bestFit="1" customWidth="1"/>
    <col min="10237" max="10237" width="38.140625" bestFit="1" customWidth="1"/>
    <col min="10238" max="10263" width="19" bestFit="1" customWidth="1"/>
    <col min="10493" max="10493" width="38.140625" bestFit="1" customWidth="1"/>
    <col min="10494" max="10519" width="19" bestFit="1" customWidth="1"/>
    <col min="10749" max="10749" width="38.140625" bestFit="1" customWidth="1"/>
    <col min="10750" max="10775" width="19" bestFit="1" customWidth="1"/>
    <col min="11005" max="11005" width="38.140625" bestFit="1" customWidth="1"/>
    <col min="11006" max="11031" width="19" bestFit="1" customWidth="1"/>
    <col min="11261" max="11261" width="38.140625" bestFit="1" customWidth="1"/>
    <col min="11262" max="11287" width="19" bestFit="1" customWidth="1"/>
    <col min="11517" max="11517" width="38.140625" bestFit="1" customWidth="1"/>
    <col min="11518" max="11543" width="19" bestFit="1" customWidth="1"/>
    <col min="11773" max="11773" width="38.140625" bestFit="1" customWidth="1"/>
    <col min="11774" max="11799" width="19" bestFit="1" customWidth="1"/>
    <col min="12029" max="12029" width="38.140625" bestFit="1" customWidth="1"/>
    <col min="12030" max="12055" width="19" bestFit="1" customWidth="1"/>
    <col min="12285" max="12285" width="38.140625" bestFit="1" customWidth="1"/>
    <col min="12286" max="12311" width="19" bestFit="1" customWidth="1"/>
    <col min="12541" max="12541" width="38.140625" bestFit="1" customWidth="1"/>
    <col min="12542" max="12567" width="19" bestFit="1" customWidth="1"/>
    <col min="12797" max="12797" width="38.140625" bestFit="1" customWidth="1"/>
    <col min="12798" max="12823" width="19" bestFit="1" customWidth="1"/>
    <col min="13053" max="13053" width="38.140625" bestFit="1" customWidth="1"/>
    <col min="13054" max="13079" width="19" bestFit="1" customWidth="1"/>
    <col min="13309" max="13309" width="38.140625" bestFit="1" customWidth="1"/>
    <col min="13310" max="13335" width="19" bestFit="1" customWidth="1"/>
    <col min="13565" max="13565" width="38.140625" bestFit="1" customWidth="1"/>
    <col min="13566" max="13591" width="19" bestFit="1" customWidth="1"/>
    <col min="13821" max="13821" width="38.140625" bestFit="1" customWidth="1"/>
    <col min="13822" max="13847" width="19" bestFit="1" customWidth="1"/>
    <col min="14077" max="14077" width="38.140625" bestFit="1" customWidth="1"/>
    <col min="14078" max="14103" width="19" bestFit="1" customWidth="1"/>
    <col min="14333" max="14333" width="38.140625" bestFit="1" customWidth="1"/>
    <col min="14334" max="14359" width="19" bestFit="1" customWidth="1"/>
    <col min="14589" max="14589" width="38.140625" bestFit="1" customWidth="1"/>
    <col min="14590" max="14615" width="19" bestFit="1" customWidth="1"/>
    <col min="14845" max="14845" width="38.140625" bestFit="1" customWidth="1"/>
    <col min="14846" max="14871" width="19" bestFit="1" customWidth="1"/>
    <col min="15101" max="15101" width="38.140625" bestFit="1" customWidth="1"/>
    <col min="15102" max="15127" width="19" bestFit="1" customWidth="1"/>
    <col min="15357" max="15357" width="38.140625" bestFit="1" customWidth="1"/>
    <col min="15358" max="15383" width="19" bestFit="1" customWidth="1"/>
    <col min="15613" max="15613" width="38.140625" bestFit="1" customWidth="1"/>
    <col min="15614" max="15639" width="19" bestFit="1" customWidth="1"/>
    <col min="15869" max="15869" width="38.140625" bestFit="1" customWidth="1"/>
    <col min="15870" max="15895" width="19" bestFit="1" customWidth="1"/>
    <col min="16125" max="16125" width="38.140625" bestFit="1" customWidth="1"/>
    <col min="16126" max="16151" width="19" bestFit="1" customWidth="1"/>
  </cols>
  <sheetData>
    <row r="1" spans="1:23" ht="48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48" customHeight="1" thickBot="1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21.75" customHeight="1" thickBot="1" x14ac:dyDescent="0.3">
      <c r="A3" s="5" t="s">
        <v>2</v>
      </c>
      <c r="B3" s="6" t="s">
        <v>3</v>
      </c>
      <c r="C3" s="7"/>
      <c r="D3" s="7"/>
      <c r="E3" s="7"/>
      <c r="F3" s="7"/>
      <c r="G3" s="7"/>
      <c r="H3" s="6" t="s">
        <v>4</v>
      </c>
      <c r="I3" s="7"/>
      <c r="J3" s="7"/>
      <c r="K3" s="7"/>
      <c r="L3" s="7"/>
      <c r="M3" s="7"/>
      <c r="N3" s="6" t="s">
        <v>5</v>
      </c>
      <c r="O3" s="7"/>
      <c r="P3" s="7"/>
      <c r="Q3" s="7"/>
      <c r="R3" s="7"/>
      <c r="S3" s="8"/>
      <c r="T3" s="5" t="s">
        <v>6</v>
      </c>
      <c r="U3" s="5" t="s">
        <v>7</v>
      </c>
      <c r="V3" s="5" t="s">
        <v>8</v>
      </c>
      <c r="W3" s="5" t="s">
        <v>9</v>
      </c>
    </row>
    <row r="4" spans="1:23" ht="87.75" customHeight="1" thickBot="1" x14ac:dyDescent="0.3">
      <c r="A4" s="9"/>
      <c r="B4" s="6" t="s">
        <v>10</v>
      </c>
      <c r="C4" s="8"/>
      <c r="D4" s="6" t="s">
        <v>11</v>
      </c>
      <c r="E4" s="8"/>
      <c r="F4" s="6" t="s">
        <v>12</v>
      </c>
      <c r="G4" s="8"/>
      <c r="H4" s="6" t="s">
        <v>10</v>
      </c>
      <c r="I4" s="8"/>
      <c r="J4" s="6" t="s">
        <v>11</v>
      </c>
      <c r="K4" s="8"/>
      <c r="L4" s="6" t="s">
        <v>12</v>
      </c>
      <c r="M4" s="8"/>
      <c r="N4" s="6" t="s">
        <v>13</v>
      </c>
      <c r="O4" s="8"/>
      <c r="P4" s="6" t="s">
        <v>14</v>
      </c>
      <c r="Q4" s="8"/>
      <c r="R4" s="6" t="s">
        <v>15</v>
      </c>
      <c r="S4" s="8"/>
      <c r="T4" s="9"/>
      <c r="U4" s="9"/>
      <c r="V4" s="9"/>
      <c r="W4" s="9"/>
    </row>
    <row r="5" spans="1:23" ht="54.75" customHeight="1" thickBot="1" x14ac:dyDescent="0.3">
      <c r="A5" s="10"/>
      <c r="B5" s="11" t="s">
        <v>16</v>
      </c>
      <c r="C5" s="11" t="s">
        <v>17</v>
      </c>
      <c r="D5" s="11" t="s">
        <v>16</v>
      </c>
      <c r="E5" s="11" t="s">
        <v>17</v>
      </c>
      <c r="F5" s="11" t="s">
        <v>16</v>
      </c>
      <c r="G5" s="11" t="s">
        <v>17</v>
      </c>
      <c r="H5" s="11" t="s">
        <v>16</v>
      </c>
      <c r="I5" s="11" t="s">
        <v>17</v>
      </c>
      <c r="J5" s="11" t="s">
        <v>16</v>
      </c>
      <c r="K5" s="11" t="s">
        <v>17</v>
      </c>
      <c r="L5" s="11" t="s">
        <v>16</v>
      </c>
      <c r="M5" s="11" t="s">
        <v>17</v>
      </c>
      <c r="N5" s="11" t="s">
        <v>16</v>
      </c>
      <c r="O5" s="11" t="s">
        <v>17</v>
      </c>
      <c r="P5" s="11" t="s">
        <v>16</v>
      </c>
      <c r="Q5" s="11" t="s">
        <v>17</v>
      </c>
      <c r="R5" s="11" t="s">
        <v>16</v>
      </c>
      <c r="S5" s="11" t="s">
        <v>18</v>
      </c>
      <c r="T5" s="10"/>
      <c r="U5" s="10"/>
      <c r="V5" s="10"/>
      <c r="W5" s="10"/>
    </row>
    <row r="6" spans="1:23" ht="21.75" customHeight="1" thickBot="1" x14ac:dyDescent="0.3">
      <c r="A6" s="12" t="s">
        <v>19</v>
      </c>
      <c r="B6" s="13">
        <f t="shared" ref="B6:G6" si="0">SUM(B7:B8)</f>
        <v>69</v>
      </c>
      <c r="C6" s="14">
        <f t="shared" si="0"/>
        <v>232.72</v>
      </c>
      <c r="D6" s="13">
        <f t="shared" si="0"/>
        <v>43</v>
      </c>
      <c r="E6" s="14">
        <f t="shared" si="0"/>
        <v>248.5</v>
      </c>
      <c r="F6" s="13">
        <f t="shared" si="0"/>
        <v>112</v>
      </c>
      <c r="G6" s="15">
        <f t="shared" si="0"/>
        <v>481.21999999999997</v>
      </c>
      <c r="H6" s="16">
        <f t="shared" ref="H6:M6" si="1">SUM(H7:H8)</f>
        <v>1034</v>
      </c>
      <c r="I6" s="15">
        <f t="shared" si="1"/>
        <v>4210.38</v>
      </c>
      <c r="J6" s="16">
        <f t="shared" si="1"/>
        <v>762</v>
      </c>
      <c r="K6" s="15">
        <f t="shared" si="1"/>
        <v>3951.37</v>
      </c>
      <c r="L6" s="16">
        <f t="shared" si="1"/>
        <v>1796</v>
      </c>
      <c r="M6" s="15">
        <f t="shared" si="1"/>
        <v>8161.75</v>
      </c>
      <c r="N6" s="16">
        <f t="shared" ref="N6:S6" si="2">SUM(N7:N8)</f>
        <v>188</v>
      </c>
      <c r="O6" s="15">
        <f t="shared" si="2"/>
        <v>1271.6500000000001</v>
      </c>
      <c r="P6" s="16">
        <f t="shared" si="2"/>
        <v>116</v>
      </c>
      <c r="Q6" s="15">
        <f t="shared" si="2"/>
        <v>429.79999999999995</v>
      </c>
      <c r="R6" s="16">
        <f t="shared" si="2"/>
        <v>304</v>
      </c>
      <c r="S6" s="15">
        <f t="shared" si="2"/>
        <v>1701.45</v>
      </c>
      <c r="T6" s="17">
        <v>58.8</v>
      </c>
      <c r="U6" s="17">
        <v>116.12</v>
      </c>
      <c r="V6" s="17">
        <v>137.58000000000001</v>
      </c>
      <c r="W6" s="17">
        <f>IF(S6+G6=0,"0",(S6*V6+G6*T6)/(G6+S6))</f>
        <v>120.21112994635011</v>
      </c>
    </row>
    <row r="7" spans="1:23" ht="21.75" customHeight="1" thickBot="1" x14ac:dyDescent="0.3">
      <c r="A7" s="18" t="s">
        <v>20</v>
      </c>
      <c r="B7" s="19">
        <v>69</v>
      </c>
      <c r="C7" s="17">
        <v>232.72</v>
      </c>
      <c r="D7" s="19">
        <v>42</v>
      </c>
      <c r="E7" s="17">
        <v>247.56</v>
      </c>
      <c r="F7" s="13">
        <f>B7+D7</f>
        <v>111</v>
      </c>
      <c r="G7" s="15">
        <f>C7+E7</f>
        <v>480.28</v>
      </c>
      <c r="H7" s="20">
        <v>1016</v>
      </c>
      <c r="I7" s="17">
        <v>4170.87</v>
      </c>
      <c r="J7" s="19">
        <v>744</v>
      </c>
      <c r="K7" s="17">
        <v>3815.48</v>
      </c>
      <c r="L7" s="16">
        <f>H7+J7</f>
        <v>1760</v>
      </c>
      <c r="M7" s="15">
        <f>I7+K7</f>
        <v>7986.35</v>
      </c>
      <c r="N7" s="19">
        <v>182</v>
      </c>
      <c r="O7" s="17">
        <v>1155.72</v>
      </c>
      <c r="P7" s="19">
        <v>109</v>
      </c>
      <c r="Q7" s="17">
        <f>529.54-111.06</f>
        <v>418.47999999999996</v>
      </c>
      <c r="R7" s="13">
        <f>N7+P7</f>
        <v>291</v>
      </c>
      <c r="S7" s="15">
        <f>O7+Q7</f>
        <v>1574.2</v>
      </c>
      <c r="T7" s="17">
        <v>58.72</v>
      </c>
      <c r="U7" s="17">
        <v>117</v>
      </c>
      <c r="V7" s="17">
        <v>145.76</v>
      </c>
      <c r="W7" s="17">
        <f>IF(S7+G7=0,"0",(S7*V7+G7*T7)/(G7+S7))</f>
        <v>125.41248082239788</v>
      </c>
    </row>
    <row r="8" spans="1:23" ht="21.75" customHeight="1" thickBot="1" x14ac:dyDescent="0.3">
      <c r="A8" s="18" t="s">
        <v>21</v>
      </c>
      <c r="B8" s="19">
        <v>0</v>
      </c>
      <c r="C8" s="17">
        <v>0</v>
      </c>
      <c r="D8" s="19">
        <v>1</v>
      </c>
      <c r="E8" s="17">
        <v>0.94</v>
      </c>
      <c r="F8" s="13">
        <f>B8+D8</f>
        <v>1</v>
      </c>
      <c r="G8" s="15">
        <f>C8+E8</f>
        <v>0.94</v>
      </c>
      <c r="H8" s="19">
        <v>18</v>
      </c>
      <c r="I8" s="17">
        <v>39.51</v>
      </c>
      <c r="J8" s="19">
        <v>18</v>
      </c>
      <c r="K8" s="17">
        <v>135.88999999999999</v>
      </c>
      <c r="L8" s="16">
        <f>H8+J8</f>
        <v>36</v>
      </c>
      <c r="M8" s="15">
        <f>I8+K8</f>
        <v>175.39999999999998</v>
      </c>
      <c r="N8" s="19">
        <v>6</v>
      </c>
      <c r="O8" s="17">
        <v>115.93</v>
      </c>
      <c r="P8" s="19">
        <v>7</v>
      </c>
      <c r="Q8" s="17">
        <v>11.32</v>
      </c>
      <c r="R8" s="13">
        <f>N8+P8</f>
        <v>13</v>
      </c>
      <c r="S8" s="15">
        <f>O8+Q8</f>
        <v>127.25</v>
      </c>
      <c r="T8" s="17">
        <v>101</v>
      </c>
      <c r="U8" s="17">
        <v>76.09</v>
      </c>
      <c r="V8" s="17">
        <v>29.3</v>
      </c>
      <c r="W8" s="17">
        <f>IF(S8+G8=0,"0",(S8*V8+G8*T8)/(G8+S8))</f>
        <v>29.825766440439974</v>
      </c>
    </row>
  </sheetData>
  <mergeCells count="19">
    <mergeCell ref="N4:O4"/>
    <mergeCell ref="P4:Q4"/>
    <mergeCell ref="R4:S4"/>
    <mergeCell ref="V3:V5"/>
    <mergeCell ref="W3:W5"/>
    <mergeCell ref="B4:C4"/>
    <mergeCell ref="D4:E4"/>
    <mergeCell ref="F4:G4"/>
    <mergeCell ref="H4:I4"/>
    <mergeCell ref="J4:K4"/>
    <mergeCell ref="L4:M4"/>
    <mergeCell ref="A1:W1"/>
    <mergeCell ref="A2:W2"/>
    <mergeCell ref="A3:A5"/>
    <mergeCell ref="B3:G3"/>
    <mergeCell ref="H3:M3"/>
    <mergeCell ref="N3:S3"/>
    <mergeCell ref="T3:T5"/>
    <mergeCell ref="U3:U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2016-09-07T07:17:20Z</dcterms:modified>
</cp:coreProperties>
</file>