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W10" i="1" l="1"/>
  <c r="AA10" i="1" s="1"/>
  <c r="V10" i="1"/>
  <c r="V8" i="1" s="1"/>
  <c r="O10" i="1"/>
  <c r="N10" i="1"/>
  <c r="G10" i="1"/>
  <c r="F10" i="1"/>
  <c r="V9" i="1"/>
  <c r="U9" i="1"/>
  <c r="W9" i="1" s="1"/>
  <c r="O9" i="1"/>
  <c r="O8" i="1" s="1"/>
  <c r="N9" i="1"/>
  <c r="G9" i="1"/>
  <c r="F9" i="1"/>
  <c r="U8" i="1"/>
  <c r="T8" i="1"/>
  <c r="S8" i="1"/>
  <c r="R8" i="1"/>
  <c r="N8" i="1"/>
  <c r="M8" i="1"/>
  <c r="L8" i="1"/>
  <c r="K8" i="1"/>
  <c r="J8" i="1"/>
  <c r="G8" i="1"/>
  <c r="F8" i="1"/>
  <c r="E8" i="1"/>
  <c r="D8" i="1"/>
  <c r="C8" i="1"/>
  <c r="B8" i="1"/>
  <c r="W8" i="1" l="1"/>
  <c r="AA8" i="1" s="1"/>
  <c r="AA9" i="1"/>
</calcChain>
</file>

<file path=xl/sharedStrings.xml><?xml version="1.0" encoding="utf-8"?>
<sst xmlns="http://schemas.openxmlformats.org/spreadsheetml/2006/main" count="48" uniqueCount="26">
  <si>
    <t xml:space="preserve"> CUADRO G70: DEUDA COMERCIAL Y PERIODO MEDIO DE PAGO SEGÚN REAL DECRETO 635/2014  RESTO DE ENTIDADES DISTINTAS DE LA ADMINISTRACIÓN GENERAL DE LA CC.AA.</t>
  </si>
  <si>
    <t/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</si>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</sst>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b/>
      <sz val="9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7" xfId="0" applyNumberFormat="1" applyFont="1" applyFill="1" applyBorder="1" applyAlignment="1" applyProtection="1">
      <alignment horizontal="right" vertical="center"/>
      <protection locked="0"/>
    </xf>
    <xf numFmtId="3" fontId="4" fillId="3" borderId="7" xfId="0" applyNumberFormat="1" applyFont="1" applyFill="1" applyBorder="1" applyAlignment="1" applyProtection="1">
      <alignment horizontal="right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7" xfId="0" applyNumberFormat="1" applyFont="1" applyFill="1" applyBorder="1" applyAlignment="1" applyProtection="1">
      <alignment vertical="center" wrapText="1"/>
    </xf>
    <xf numFmtId="0" fontId="0" fillId="0" borderId="7" xfId="0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 wrapText="1"/>
    </xf>
    <xf numFmtId="0" fontId="1" fillId="4" borderId="0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R1" zoomScale="85" zoomScaleNormal="85" workbookViewId="0">
      <selection activeCell="B17" sqref="B17"/>
    </sheetView>
  </sheetViews>
  <sheetFormatPr baseColWidth="10" defaultRowHeight="15" x14ac:dyDescent="0.25"/>
  <cols>
    <col min="1" max="1" width="38.140625" bestFit="1" customWidth="1"/>
    <col min="2" max="27" width="19" bestFit="1" customWidth="1"/>
    <col min="257" max="257" width="38.140625" bestFit="1" customWidth="1"/>
    <col min="258" max="283" width="19" bestFit="1" customWidth="1"/>
    <col min="513" max="513" width="38.140625" bestFit="1" customWidth="1"/>
    <col min="514" max="539" width="19" bestFit="1" customWidth="1"/>
    <col min="769" max="769" width="38.140625" bestFit="1" customWidth="1"/>
    <col min="770" max="795" width="19" bestFit="1" customWidth="1"/>
    <col min="1025" max="1025" width="38.140625" bestFit="1" customWidth="1"/>
    <col min="1026" max="1051" width="19" bestFit="1" customWidth="1"/>
    <col min="1281" max="1281" width="38.140625" bestFit="1" customWidth="1"/>
    <col min="1282" max="1307" width="19" bestFit="1" customWidth="1"/>
    <col min="1537" max="1537" width="38.140625" bestFit="1" customWidth="1"/>
    <col min="1538" max="1563" width="19" bestFit="1" customWidth="1"/>
    <col min="1793" max="1793" width="38.140625" bestFit="1" customWidth="1"/>
    <col min="1794" max="1819" width="19" bestFit="1" customWidth="1"/>
    <col min="2049" max="2049" width="38.140625" bestFit="1" customWidth="1"/>
    <col min="2050" max="2075" width="19" bestFit="1" customWidth="1"/>
    <col min="2305" max="2305" width="38.140625" bestFit="1" customWidth="1"/>
    <col min="2306" max="2331" width="19" bestFit="1" customWidth="1"/>
    <col min="2561" max="2561" width="38.140625" bestFit="1" customWidth="1"/>
    <col min="2562" max="2587" width="19" bestFit="1" customWidth="1"/>
    <col min="2817" max="2817" width="38.140625" bestFit="1" customWidth="1"/>
    <col min="2818" max="2843" width="19" bestFit="1" customWidth="1"/>
    <col min="3073" max="3073" width="38.140625" bestFit="1" customWidth="1"/>
    <col min="3074" max="3099" width="19" bestFit="1" customWidth="1"/>
    <col min="3329" max="3329" width="38.140625" bestFit="1" customWidth="1"/>
    <col min="3330" max="3355" width="19" bestFit="1" customWidth="1"/>
    <col min="3585" max="3585" width="38.140625" bestFit="1" customWidth="1"/>
    <col min="3586" max="3611" width="19" bestFit="1" customWidth="1"/>
    <col min="3841" max="3841" width="38.140625" bestFit="1" customWidth="1"/>
    <col min="3842" max="3867" width="19" bestFit="1" customWidth="1"/>
    <col min="4097" max="4097" width="38.140625" bestFit="1" customWidth="1"/>
    <col min="4098" max="4123" width="19" bestFit="1" customWidth="1"/>
    <col min="4353" max="4353" width="38.140625" bestFit="1" customWidth="1"/>
    <col min="4354" max="4379" width="19" bestFit="1" customWidth="1"/>
    <col min="4609" max="4609" width="38.140625" bestFit="1" customWidth="1"/>
    <col min="4610" max="4635" width="19" bestFit="1" customWidth="1"/>
    <col min="4865" max="4865" width="38.140625" bestFit="1" customWidth="1"/>
    <col min="4866" max="4891" width="19" bestFit="1" customWidth="1"/>
    <col min="5121" max="5121" width="38.140625" bestFit="1" customWidth="1"/>
    <col min="5122" max="5147" width="19" bestFit="1" customWidth="1"/>
    <col min="5377" max="5377" width="38.140625" bestFit="1" customWidth="1"/>
    <col min="5378" max="5403" width="19" bestFit="1" customWidth="1"/>
    <col min="5633" max="5633" width="38.140625" bestFit="1" customWidth="1"/>
    <col min="5634" max="5659" width="19" bestFit="1" customWidth="1"/>
    <col min="5889" max="5889" width="38.140625" bestFit="1" customWidth="1"/>
    <col min="5890" max="5915" width="19" bestFit="1" customWidth="1"/>
    <col min="6145" max="6145" width="38.140625" bestFit="1" customWidth="1"/>
    <col min="6146" max="6171" width="19" bestFit="1" customWidth="1"/>
    <col min="6401" max="6401" width="38.140625" bestFit="1" customWidth="1"/>
    <col min="6402" max="6427" width="19" bestFit="1" customWidth="1"/>
    <col min="6657" max="6657" width="38.140625" bestFit="1" customWidth="1"/>
    <col min="6658" max="6683" width="19" bestFit="1" customWidth="1"/>
    <col min="6913" max="6913" width="38.140625" bestFit="1" customWidth="1"/>
    <col min="6914" max="6939" width="19" bestFit="1" customWidth="1"/>
    <col min="7169" max="7169" width="38.140625" bestFit="1" customWidth="1"/>
    <col min="7170" max="7195" width="19" bestFit="1" customWidth="1"/>
    <col min="7425" max="7425" width="38.140625" bestFit="1" customWidth="1"/>
    <col min="7426" max="7451" width="19" bestFit="1" customWidth="1"/>
    <col min="7681" max="7681" width="38.140625" bestFit="1" customWidth="1"/>
    <col min="7682" max="7707" width="19" bestFit="1" customWidth="1"/>
    <col min="7937" max="7937" width="38.140625" bestFit="1" customWidth="1"/>
    <col min="7938" max="7963" width="19" bestFit="1" customWidth="1"/>
    <col min="8193" max="8193" width="38.140625" bestFit="1" customWidth="1"/>
    <col min="8194" max="8219" width="19" bestFit="1" customWidth="1"/>
    <col min="8449" max="8449" width="38.140625" bestFit="1" customWidth="1"/>
    <col min="8450" max="8475" width="19" bestFit="1" customWidth="1"/>
    <col min="8705" max="8705" width="38.140625" bestFit="1" customWidth="1"/>
    <col min="8706" max="8731" width="19" bestFit="1" customWidth="1"/>
    <col min="8961" max="8961" width="38.140625" bestFit="1" customWidth="1"/>
    <col min="8962" max="8987" width="19" bestFit="1" customWidth="1"/>
    <col min="9217" max="9217" width="38.140625" bestFit="1" customWidth="1"/>
    <col min="9218" max="9243" width="19" bestFit="1" customWidth="1"/>
    <col min="9473" max="9473" width="38.140625" bestFit="1" customWidth="1"/>
    <col min="9474" max="9499" width="19" bestFit="1" customWidth="1"/>
    <col min="9729" max="9729" width="38.140625" bestFit="1" customWidth="1"/>
    <col min="9730" max="9755" width="19" bestFit="1" customWidth="1"/>
    <col min="9985" max="9985" width="38.140625" bestFit="1" customWidth="1"/>
    <col min="9986" max="10011" width="19" bestFit="1" customWidth="1"/>
    <col min="10241" max="10241" width="38.140625" bestFit="1" customWidth="1"/>
    <col min="10242" max="10267" width="19" bestFit="1" customWidth="1"/>
    <col min="10497" max="10497" width="38.140625" bestFit="1" customWidth="1"/>
    <col min="10498" max="10523" width="19" bestFit="1" customWidth="1"/>
    <col min="10753" max="10753" width="38.140625" bestFit="1" customWidth="1"/>
    <col min="10754" max="10779" width="19" bestFit="1" customWidth="1"/>
    <col min="11009" max="11009" width="38.140625" bestFit="1" customWidth="1"/>
    <col min="11010" max="11035" width="19" bestFit="1" customWidth="1"/>
    <col min="11265" max="11265" width="38.140625" bestFit="1" customWidth="1"/>
    <col min="11266" max="11291" width="19" bestFit="1" customWidth="1"/>
    <col min="11521" max="11521" width="38.140625" bestFit="1" customWidth="1"/>
    <col min="11522" max="11547" width="19" bestFit="1" customWidth="1"/>
    <col min="11777" max="11777" width="38.140625" bestFit="1" customWidth="1"/>
    <col min="11778" max="11803" width="19" bestFit="1" customWidth="1"/>
    <col min="12033" max="12033" width="38.140625" bestFit="1" customWidth="1"/>
    <col min="12034" max="12059" width="19" bestFit="1" customWidth="1"/>
    <col min="12289" max="12289" width="38.140625" bestFit="1" customWidth="1"/>
    <col min="12290" max="12315" width="19" bestFit="1" customWidth="1"/>
    <col min="12545" max="12545" width="38.140625" bestFit="1" customWidth="1"/>
    <col min="12546" max="12571" width="19" bestFit="1" customWidth="1"/>
    <col min="12801" max="12801" width="38.140625" bestFit="1" customWidth="1"/>
    <col min="12802" max="12827" width="19" bestFit="1" customWidth="1"/>
    <col min="13057" max="13057" width="38.140625" bestFit="1" customWidth="1"/>
    <col min="13058" max="13083" width="19" bestFit="1" customWidth="1"/>
    <col min="13313" max="13313" width="38.140625" bestFit="1" customWidth="1"/>
    <col min="13314" max="13339" width="19" bestFit="1" customWidth="1"/>
    <col min="13569" max="13569" width="38.140625" bestFit="1" customWidth="1"/>
    <col min="13570" max="13595" width="19" bestFit="1" customWidth="1"/>
    <col min="13825" max="13825" width="38.140625" bestFit="1" customWidth="1"/>
    <col min="13826" max="13851" width="19" bestFit="1" customWidth="1"/>
    <col min="14081" max="14081" width="38.140625" bestFit="1" customWidth="1"/>
    <col min="14082" max="14107" width="19" bestFit="1" customWidth="1"/>
    <col min="14337" max="14337" width="38.140625" bestFit="1" customWidth="1"/>
    <col min="14338" max="14363" width="19" bestFit="1" customWidth="1"/>
    <col min="14593" max="14593" width="38.140625" bestFit="1" customWidth="1"/>
    <col min="14594" max="14619" width="19" bestFit="1" customWidth="1"/>
    <col min="14849" max="14849" width="38.140625" bestFit="1" customWidth="1"/>
    <col min="14850" max="14875" width="19" bestFit="1" customWidth="1"/>
    <col min="15105" max="15105" width="38.140625" bestFit="1" customWidth="1"/>
    <col min="15106" max="15131" width="19" bestFit="1" customWidth="1"/>
    <col min="15361" max="15361" width="38.140625" bestFit="1" customWidth="1"/>
    <col min="15362" max="15387" width="19" bestFit="1" customWidth="1"/>
    <col min="15617" max="15617" width="38.140625" bestFit="1" customWidth="1"/>
    <col min="15618" max="15643" width="19" bestFit="1" customWidth="1"/>
    <col min="15873" max="15873" width="38.140625" bestFit="1" customWidth="1"/>
    <col min="15874" max="15899" width="19" bestFit="1" customWidth="1"/>
    <col min="16129" max="16129" width="38.140625" bestFit="1" customWidth="1"/>
    <col min="16130" max="16155" width="19" bestFit="1" customWidth="1"/>
  </cols>
  <sheetData>
    <row r="1" spans="1:27" ht="15.75" customHeight="1" thickBo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</row>
    <row r="2" spans="1:27" ht="15.75" thickBot="1" x14ac:dyDescent="0.3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8"/>
    </row>
    <row r="3" spans="1:27" ht="15.75" thickBot="1" x14ac:dyDescent="0.3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/>
    </row>
    <row r="4" spans="1:27" ht="15.75" thickBot="1" x14ac:dyDescent="0.3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15.75" customHeight="1" thickBot="1" x14ac:dyDescent="0.3">
      <c r="A5" s="20" t="s">
        <v>3</v>
      </c>
      <c r="B5" s="11" t="s">
        <v>4</v>
      </c>
      <c r="C5" s="23"/>
      <c r="D5" s="23"/>
      <c r="E5" s="23"/>
      <c r="F5" s="23"/>
      <c r="G5" s="23"/>
      <c r="H5" s="23"/>
      <c r="I5" s="12"/>
      <c r="J5" s="11" t="s">
        <v>5</v>
      </c>
      <c r="K5" s="23"/>
      <c r="L5" s="23"/>
      <c r="M5" s="23"/>
      <c r="N5" s="23"/>
      <c r="O5" s="23"/>
      <c r="P5" s="23"/>
      <c r="Q5" s="12"/>
      <c r="R5" s="11" t="s">
        <v>6</v>
      </c>
      <c r="S5" s="23"/>
      <c r="T5" s="23"/>
      <c r="U5" s="23"/>
      <c r="V5" s="23"/>
      <c r="W5" s="12"/>
      <c r="X5" s="20" t="s">
        <v>7</v>
      </c>
      <c r="Y5" s="20" t="s">
        <v>8</v>
      </c>
      <c r="Z5" s="20" t="s">
        <v>9</v>
      </c>
      <c r="AA5" s="20" t="s">
        <v>10</v>
      </c>
    </row>
    <row r="6" spans="1:27" ht="85.5" customHeight="1" thickBot="1" x14ac:dyDescent="0.3">
      <c r="A6" s="21"/>
      <c r="B6" s="11" t="s">
        <v>11</v>
      </c>
      <c r="C6" s="12"/>
      <c r="D6" s="11" t="s">
        <v>12</v>
      </c>
      <c r="E6" s="12"/>
      <c r="F6" s="11" t="s">
        <v>13</v>
      </c>
      <c r="G6" s="12"/>
      <c r="H6" s="11" t="s">
        <v>14</v>
      </c>
      <c r="I6" s="12"/>
      <c r="J6" s="11" t="s">
        <v>11</v>
      </c>
      <c r="K6" s="12"/>
      <c r="L6" s="11" t="s">
        <v>12</v>
      </c>
      <c r="M6" s="12"/>
      <c r="N6" s="11" t="s">
        <v>13</v>
      </c>
      <c r="O6" s="12"/>
      <c r="P6" s="11" t="s">
        <v>14</v>
      </c>
      <c r="Q6" s="12"/>
      <c r="R6" s="11" t="s">
        <v>15</v>
      </c>
      <c r="S6" s="12"/>
      <c r="T6" s="11" t="s">
        <v>16</v>
      </c>
      <c r="U6" s="12"/>
      <c r="V6" s="11" t="s">
        <v>17</v>
      </c>
      <c r="W6" s="12"/>
      <c r="X6" s="21"/>
      <c r="Y6" s="21"/>
      <c r="Z6" s="21"/>
      <c r="AA6" s="21"/>
    </row>
    <row r="7" spans="1:27" ht="66.75" customHeight="1" thickBot="1" x14ac:dyDescent="0.3">
      <c r="A7" s="22"/>
      <c r="B7" s="1" t="s">
        <v>18</v>
      </c>
      <c r="C7" s="1" t="s">
        <v>19</v>
      </c>
      <c r="D7" s="1" t="s">
        <v>18</v>
      </c>
      <c r="E7" s="1" t="s">
        <v>19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18</v>
      </c>
      <c r="K7" s="1" t="s">
        <v>19</v>
      </c>
      <c r="L7" s="1" t="s">
        <v>18</v>
      </c>
      <c r="M7" s="1" t="s">
        <v>19</v>
      </c>
      <c r="N7" s="1" t="s">
        <v>18</v>
      </c>
      <c r="O7" s="1" t="s">
        <v>19</v>
      </c>
      <c r="P7" s="1" t="s">
        <v>20</v>
      </c>
      <c r="Q7" s="1" t="s">
        <v>21</v>
      </c>
      <c r="R7" s="1" t="s">
        <v>18</v>
      </c>
      <c r="S7" s="1" t="s">
        <v>19</v>
      </c>
      <c r="T7" s="1" t="s">
        <v>18</v>
      </c>
      <c r="U7" s="1" t="s">
        <v>19</v>
      </c>
      <c r="V7" s="1" t="s">
        <v>18</v>
      </c>
      <c r="W7" s="1" t="s">
        <v>22</v>
      </c>
      <c r="X7" s="22"/>
      <c r="Y7" s="22"/>
      <c r="Z7" s="22"/>
      <c r="AA7" s="22"/>
    </row>
    <row r="8" spans="1:27" ht="15.75" thickBot="1" x14ac:dyDescent="0.3">
      <c r="A8" s="2" t="s">
        <v>23</v>
      </c>
      <c r="B8" s="3">
        <f t="shared" ref="B8:G8" si="0">SUM(B9:B10)</f>
        <v>52</v>
      </c>
      <c r="C8" s="4">
        <f t="shared" si="0"/>
        <v>598.82000000000005</v>
      </c>
      <c r="D8" s="3">
        <f t="shared" si="0"/>
        <v>130</v>
      </c>
      <c r="E8" s="4">
        <f t="shared" si="0"/>
        <v>707.81000000000006</v>
      </c>
      <c r="F8" s="3">
        <f t="shared" si="0"/>
        <v>182</v>
      </c>
      <c r="G8" s="5">
        <f t="shared" si="0"/>
        <v>1306.6299999999999</v>
      </c>
      <c r="H8" s="5"/>
      <c r="I8" s="5"/>
      <c r="J8" s="6">
        <f t="shared" ref="J8:O8" si="1">SUM(J9:J10)</f>
        <v>1003</v>
      </c>
      <c r="K8" s="5">
        <f t="shared" si="1"/>
        <v>4438.09</v>
      </c>
      <c r="L8" s="6">
        <f t="shared" si="1"/>
        <v>1005</v>
      </c>
      <c r="M8" s="5">
        <f t="shared" si="1"/>
        <v>5007.8500000000004</v>
      </c>
      <c r="N8" s="6">
        <f t="shared" si="1"/>
        <v>2008</v>
      </c>
      <c r="O8" s="5">
        <f t="shared" si="1"/>
        <v>9445.94</v>
      </c>
      <c r="P8" s="5"/>
      <c r="Q8" s="5"/>
      <c r="R8" s="6">
        <f t="shared" ref="R8:W8" si="2">SUM(R9:R10)</f>
        <v>277</v>
      </c>
      <c r="S8" s="5">
        <f t="shared" si="2"/>
        <v>1241.3900000000001</v>
      </c>
      <c r="T8" s="6">
        <f t="shared" si="2"/>
        <v>74</v>
      </c>
      <c r="U8" s="5">
        <f t="shared" si="2"/>
        <v>203.42999999999998</v>
      </c>
      <c r="V8" s="6">
        <f t="shared" si="2"/>
        <v>351</v>
      </c>
      <c r="W8" s="5">
        <f t="shared" si="2"/>
        <v>1444.8200000000002</v>
      </c>
      <c r="X8" s="7">
        <v>75.05</v>
      </c>
      <c r="Y8" s="7">
        <v>120.49</v>
      </c>
      <c r="Z8" s="7">
        <v>144.99</v>
      </c>
      <c r="AA8" s="7">
        <f>IF(W8+G8=0,"0",(W8*Z8+G8*X8)/(G8+W8))</f>
        <v>111.77634821639501</v>
      </c>
    </row>
    <row r="9" spans="1:27" ht="15.75" thickBot="1" x14ac:dyDescent="0.3">
      <c r="A9" s="8" t="s">
        <v>24</v>
      </c>
      <c r="B9" s="9">
        <v>51</v>
      </c>
      <c r="C9" s="7">
        <v>593.37</v>
      </c>
      <c r="D9" s="9">
        <v>122</v>
      </c>
      <c r="E9" s="7">
        <v>598.46</v>
      </c>
      <c r="F9" s="3">
        <f>B9+D9</f>
        <v>173</v>
      </c>
      <c r="G9" s="5">
        <f>C9+E9</f>
        <v>1191.83</v>
      </c>
      <c r="H9" s="7"/>
      <c r="I9" s="7"/>
      <c r="J9" s="10">
        <v>985</v>
      </c>
      <c r="K9" s="7">
        <v>4412.13</v>
      </c>
      <c r="L9" s="9">
        <v>978</v>
      </c>
      <c r="M9" s="7">
        <v>4765.5</v>
      </c>
      <c r="N9" s="6">
        <f>J9+L9</f>
        <v>1963</v>
      </c>
      <c r="O9" s="5">
        <f>K9+M9</f>
        <v>9177.630000000001</v>
      </c>
      <c r="P9" s="7"/>
      <c r="Q9" s="7"/>
      <c r="R9" s="9">
        <v>272</v>
      </c>
      <c r="S9" s="7">
        <v>1229.24</v>
      </c>
      <c r="T9" s="9">
        <v>64</v>
      </c>
      <c r="U9" s="7">
        <f>315.03-112.39</f>
        <v>202.64</v>
      </c>
      <c r="V9" s="3">
        <f>R9+T9</f>
        <v>336</v>
      </c>
      <c r="W9" s="5">
        <f>S9+U9</f>
        <v>1431.88</v>
      </c>
      <c r="X9" s="7">
        <v>72.05</v>
      </c>
      <c r="Y9" s="7">
        <v>121.29</v>
      </c>
      <c r="Z9" s="7">
        <v>146.07</v>
      </c>
      <c r="AA9" s="7">
        <f>IF(W9+G9=0,"0",(W9*Z9+G9*X9)/(G9+W9))</f>
        <v>112.44614042710514</v>
      </c>
    </row>
    <row r="10" spans="1:27" ht="15.75" thickBot="1" x14ac:dyDescent="0.3">
      <c r="A10" s="8" t="s">
        <v>25</v>
      </c>
      <c r="B10" s="9">
        <v>1</v>
      </c>
      <c r="C10" s="7">
        <v>5.45</v>
      </c>
      <c r="D10" s="9">
        <v>8</v>
      </c>
      <c r="E10" s="7">
        <v>109.35</v>
      </c>
      <c r="F10" s="3">
        <f>B10+D10</f>
        <v>9</v>
      </c>
      <c r="G10" s="5">
        <f>C10+E10</f>
        <v>114.8</v>
      </c>
      <c r="H10" s="7"/>
      <c r="I10" s="7"/>
      <c r="J10" s="9">
        <v>18</v>
      </c>
      <c r="K10" s="7">
        <v>25.96</v>
      </c>
      <c r="L10" s="9">
        <v>27</v>
      </c>
      <c r="M10" s="7">
        <v>242.35</v>
      </c>
      <c r="N10" s="6">
        <f>J10+L10</f>
        <v>45</v>
      </c>
      <c r="O10" s="5">
        <f>K10+M10</f>
        <v>268.31</v>
      </c>
      <c r="P10" s="7"/>
      <c r="Q10" s="7"/>
      <c r="R10" s="9">
        <v>5</v>
      </c>
      <c r="S10" s="7">
        <v>12.15</v>
      </c>
      <c r="T10" s="9">
        <v>10</v>
      </c>
      <c r="U10" s="7">
        <v>0.79</v>
      </c>
      <c r="V10" s="3">
        <f>R10+T10</f>
        <v>15</v>
      </c>
      <c r="W10" s="5">
        <f>S10+U10</f>
        <v>12.940000000000001</v>
      </c>
      <c r="X10" s="7">
        <v>106.2</v>
      </c>
      <c r="Y10" s="7">
        <v>93.14</v>
      </c>
      <c r="Z10" s="7">
        <v>16</v>
      </c>
      <c r="AA10" s="7">
        <f>IF(W10+G10=0,"0",(W10*Z10+G10*X10)/(G10+W10))</f>
        <v>97.062783779552234</v>
      </c>
    </row>
  </sheetData>
  <mergeCells count="23">
    <mergeCell ref="Z5:Z7"/>
    <mergeCell ref="AA5:AA7"/>
    <mergeCell ref="H6:I6"/>
    <mergeCell ref="J6:K6"/>
    <mergeCell ref="R6:S6"/>
    <mergeCell ref="T6:U6"/>
    <mergeCell ref="V6:W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2016-11-10T17:49:12Z</dcterms:modified>
</cp:coreProperties>
</file>