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/>
  </bookViews>
  <sheets>
    <sheet name="G70" sheetId="2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1">#REF!</definedName>
    <definedName name="areaG2">#REF!</definedName>
    <definedName name="areaG70" localSheetId="0">'G70'!$B$7:$AA$10</definedName>
    <definedName name="areaG70">#REF!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 localSheetId="0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 localSheetId="0">#REF!</definedName>
    <definedName name="limitePF92">#REF!</definedName>
    <definedName name="limitePF93" localSheetId="0">#REF!</definedName>
    <definedName name="limitePF93">#REF!</definedName>
    <definedName name="limitePF98" localSheetId="0">#REF!</definedName>
    <definedName name="limitePF98">#REF!</definedName>
    <definedName name="listaempresas">NA()</definedName>
    <definedName name="MODELO">NA()</definedName>
    <definedName name="Morgan2000_divisa" localSheetId="0">#REF!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2" l="1"/>
  <c r="AA10" i="2" s="1"/>
  <c r="V10" i="2"/>
  <c r="O10" i="2"/>
  <c r="O8" i="2" s="1"/>
  <c r="N10" i="2"/>
  <c r="G10" i="2"/>
  <c r="F10" i="2"/>
  <c r="AA9" i="2"/>
  <c r="W9" i="2"/>
  <c r="V9" i="2"/>
  <c r="O9" i="2"/>
  <c r="N9" i="2"/>
  <c r="N8" i="2" s="1"/>
  <c r="G9" i="2"/>
  <c r="F9" i="2"/>
  <c r="W8" i="2"/>
  <c r="AA8" i="2" s="1"/>
  <c r="V8" i="2"/>
  <c r="U8" i="2"/>
  <c r="T8" i="2"/>
  <c r="S8" i="2"/>
  <c r="R8" i="2"/>
  <c r="M8" i="2"/>
  <c r="L8" i="2"/>
  <c r="K8" i="2"/>
  <c r="J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<sst xmlns="http://schemas.openxmlformats.org/spreadsheetml/2006/main" count="46" uniqueCount="25">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</sst>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3.5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3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164" fontId="3" fillId="0" borderId="12" xfId="0" applyNumberFormat="1" applyFont="1" applyBorder="1" applyAlignment="1" applyProtection="1">
      <alignment horizontal="right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wrapText="1"/>
      <protection locked="0"/>
    </xf>
    <xf numFmtId="164" fontId="3" fillId="0" borderId="14" xfId="0" applyNumberFormat="1" applyFont="1" applyBorder="1" applyAlignment="1" applyProtection="1">
      <alignment horizontal="right" wrapText="1"/>
      <protection locked="0"/>
    </xf>
    <xf numFmtId="164" fontId="3" fillId="0" borderId="15" xfId="0" applyNumberFormat="1" applyFont="1" applyBorder="1" applyAlignment="1" applyProtection="1">
      <alignment horizontal="right"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  <xf numFmtId="0" fontId="4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nsr930D.tmp/ContainedTemp/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T21" sqref="T21"/>
    </sheetView>
  </sheetViews>
  <sheetFormatPr baseColWidth="10" defaultColWidth="9.140625" defaultRowHeight="15" x14ac:dyDescent="0.25"/>
  <cols>
    <col min="1" max="1" width="38.42578125" style="2" customWidth="1"/>
    <col min="2" max="27" width="19.28515625" style="2" customWidth="1"/>
    <col min="28" max="16384" width="9.140625" style="2"/>
  </cols>
  <sheetData>
    <row r="1" spans="1:27" s="1" customFormat="1" ht="39.75" customHeight="1" thickBo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s="1" customFormat="1" ht="19.5" customHeight="1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3"/>
    </row>
    <row r="3" spans="1:27" s="1" customFormat="1" ht="19.5" customHeight="1" thickBo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19.5" customHeight="1" thickBot="1" x14ac:dyDescent="0.3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60" customHeight="1" thickBot="1" x14ac:dyDescent="0.3">
      <c r="A5" s="25" t="s">
        <v>2</v>
      </c>
      <c r="B5" s="23" t="s">
        <v>3</v>
      </c>
      <c r="C5" s="37"/>
      <c r="D5" s="37"/>
      <c r="E5" s="37"/>
      <c r="F5" s="37"/>
      <c r="G5" s="37"/>
      <c r="H5" s="37"/>
      <c r="I5" s="24"/>
      <c r="J5" s="23" t="s">
        <v>4</v>
      </c>
      <c r="K5" s="37"/>
      <c r="L5" s="37"/>
      <c r="M5" s="37"/>
      <c r="N5" s="37"/>
      <c r="O5" s="37"/>
      <c r="P5" s="37"/>
      <c r="Q5" s="24"/>
      <c r="R5" s="23" t="s">
        <v>5</v>
      </c>
      <c r="S5" s="37"/>
      <c r="T5" s="37"/>
      <c r="U5" s="37"/>
      <c r="V5" s="37"/>
      <c r="W5" s="24"/>
      <c r="X5" s="25" t="s">
        <v>6</v>
      </c>
      <c r="Y5" s="25" t="s">
        <v>7</v>
      </c>
      <c r="Z5" s="25" t="s">
        <v>8</v>
      </c>
      <c r="AA5" s="25" t="s">
        <v>9</v>
      </c>
    </row>
    <row r="6" spans="1:27" ht="60" customHeight="1" thickBot="1" x14ac:dyDescent="0.3">
      <c r="A6" s="26"/>
      <c r="B6" s="23" t="s">
        <v>10</v>
      </c>
      <c r="C6" s="24"/>
      <c r="D6" s="23" t="s">
        <v>11</v>
      </c>
      <c r="E6" s="24"/>
      <c r="F6" s="23" t="s">
        <v>12</v>
      </c>
      <c r="G6" s="24"/>
      <c r="H6" s="23" t="s">
        <v>13</v>
      </c>
      <c r="I6" s="24"/>
      <c r="J6" s="23" t="s">
        <v>10</v>
      </c>
      <c r="K6" s="24"/>
      <c r="L6" s="23" t="s">
        <v>11</v>
      </c>
      <c r="M6" s="24"/>
      <c r="N6" s="23" t="s">
        <v>12</v>
      </c>
      <c r="O6" s="24"/>
      <c r="P6" s="23" t="s">
        <v>13</v>
      </c>
      <c r="Q6" s="24"/>
      <c r="R6" s="23" t="s">
        <v>14</v>
      </c>
      <c r="S6" s="24"/>
      <c r="T6" s="23" t="s">
        <v>15</v>
      </c>
      <c r="U6" s="24"/>
      <c r="V6" s="23" t="s">
        <v>16</v>
      </c>
      <c r="W6" s="24"/>
      <c r="X6" s="26"/>
      <c r="Y6" s="26"/>
      <c r="Z6" s="26"/>
      <c r="AA6" s="26"/>
    </row>
    <row r="7" spans="1:27" ht="57" thickBot="1" x14ac:dyDescent="0.3">
      <c r="A7" s="27"/>
      <c r="B7" s="3" t="s">
        <v>17</v>
      </c>
      <c r="C7" s="3" t="s">
        <v>18</v>
      </c>
      <c r="D7" s="3" t="s">
        <v>17</v>
      </c>
      <c r="E7" s="3" t="s">
        <v>18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17</v>
      </c>
      <c r="K7" s="3" t="s">
        <v>18</v>
      </c>
      <c r="L7" s="3" t="s">
        <v>17</v>
      </c>
      <c r="M7" s="3" t="s">
        <v>18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17</v>
      </c>
      <c r="S7" s="3" t="s">
        <v>18</v>
      </c>
      <c r="T7" s="3" t="s">
        <v>17</v>
      </c>
      <c r="U7" s="3" t="s">
        <v>18</v>
      </c>
      <c r="V7" s="3" t="s">
        <v>17</v>
      </c>
      <c r="W7" s="3" t="s">
        <v>21</v>
      </c>
      <c r="X7" s="27"/>
      <c r="Y7" s="27"/>
      <c r="Z7" s="27"/>
      <c r="AA7" s="27"/>
    </row>
    <row r="8" spans="1:27" ht="15.75" thickBot="1" x14ac:dyDescent="0.3">
      <c r="A8" s="4" t="s">
        <v>22</v>
      </c>
      <c r="B8" s="5">
        <f t="shared" ref="B8:G8" si="0">SUM(B9:B10)</f>
        <v>68</v>
      </c>
      <c r="C8" s="6">
        <f t="shared" si="0"/>
        <v>247.47</v>
      </c>
      <c r="D8" s="5">
        <f t="shared" si="0"/>
        <v>116</v>
      </c>
      <c r="E8" s="6">
        <f t="shared" si="0"/>
        <v>401.44</v>
      </c>
      <c r="F8" s="5">
        <f t="shared" si="0"/>
        <v>184</v>
      </c>
      <c r="G8" s="6">
        <f t="shared" si="0"/>
        <v>648.91000000000008</v>
      </c>
      <c r="H8" s="7">
        <v>0</v>
      </c>
      <c r="I8" s="7">
        <v>0</v>
      </c>
      <c r="J8" s="5">
        <f t="shared" ref="J8:O8" si="1">SUM(J9:J10)</f>
        <v>776</v>
      </c>
      <c r="K8" s="8">
        <f t="shared" si="1"/>
        <v>4480.8999999999996</v>
      </c>
      <c r="L8" s="9">
        <f t="shared" si="1"/>
        <v>1591</v>
      </c>
      <c r="M8" s="8">
        <f t="shared" si="1"/>
        <v>5238.22</v>
      </c>
      <c r="N8" s="9">
        <f t="shared" si="1"/>
        <v>2367</v>
      </c>
      <c r="O8" s="8">
        <f t="shared" si="1"/>
        <v>9719.1200000000008</v>
      </c>
      <c r="P8" s="7">
        <v>0</v>
      </c>
      <c r="Q8" s="7">
        <v>0</v>
      </c>
      <c r="R8" s="9">
        <f t="shared" ref="R8:W8" si="2">SUM(R9:R10)</f>
        <v>556</v>
      </c>
      <c r="S8" s="8">
        <f t="shared" si="2"/>
        <v>1278.7</v>
      </c>
      <c r="T8" s="9">
        <f t="shared" si="2"/>
        <v>141</v>
      </c>
      <c r="U8" s="8">
        <f t="shared" si="2"/>
        <v>366.03</v>
      </c>
      <c r="V8" s="9">
        <f t="shared" si="2"/>
        <v>697</v>
      </c>
      <c r="W8" s="8">
        <f t="shared" si="2"/>
        <v>1644.73</v>
      </c>
      <c r="X8" s="7">
        <v>73.3</v>
      </c>
      <c r="Y8" s="7">
        <v>115.04</v>
      </c>
      <c r="Z8" s="7">
        <v>197.02</v>
      </c>
      <c r="AA8" s="7">
        <f>ROUND(IF(W8+G8=0,"0",(W8*Z8+G8*X8)/(G8+W8)),2)</f>
        <v>162.02000000000001</v>
      </c>
    </row>
    <row r="9" spans="1:27" ht="15.75" thickBot="1" x14ac:dyDescent="0.3">
      <c r="A9" s="10" t="s">
        <v>23</v>
      </c>
      <c r="B9" s="11">
        <v>68</v>
      </c>
      <c r="C9" s="12">
        <v>247.47</v>
      </c>
      <c r="D9" s="11">
        <v>114</v>
      </c>
      <c r="E9" s="12">
        <v>399.36</v>
      </c>
      <c r="F9" s="11">
        <f>B9+D9</f>
        <v>182</v>
      </c>
      <c r="G9" s="12">
        <f>C9+E9</f>
        <v>646.83000000000004</v>
      </c>
      <c r="H9" s="12">
        <v>0</v>
      </c>
      <c r="I9" s="12">
        <v>0</v>
      </c>
      <c r="J9" s="11">
        <v>764</v>
      </c>
      <c r="K9" s="12">
        <v>4475.87</v>
      </c>
      <c r="L9" s="13">
        <v>1564</v>
      </c>
      <c r="M9" s="12">
        <v>5032.97</v>
      </c>
      <c r="N9" s="13">
        <f>J9+L9</f>
        <v>2328</v>
      </c>
      <c r="O9" s="12">
        <f>K9+M9</f>
        <v>9508.84</v>
      </c>
      <c r="P9" s="12">
        <v>0</v>
      </c>
      <c r="Q9" s="12">
        <v>0</v>
      </c>
      <c r="R9" s="11">
        <v>550</v>
      </c>
      <c r="S9" s="12">
        <v>1248.74</v>
      </c>
      <c r="T9" s="11">
        <v>133</v>
      </c>
      <c r="U9" s="12">
        <v>326.58999999999997</v>
      </c>
      <c r="V9" s="11">
        <f>R9+T9</f>
        <v>683</v>
      </c>
      <c r="W9" s="12">
        <f>S9+U9</f>
        <v>1575.33</v>
      </c>
      <c r="X9" s="14">
        <v>473.7</v>
      </c>
      <c r="Y9" s="12">
        <v>142.68</v>
      </c>
      <c r="Z9" s="12">
        <v>39.17</v>
      </c>
      <c r="AA9" s="15">
        <f>ROUND(IF(W9+G9=0,"0",(W9*Z9+G9*X9)/(G9+W9)),2)</f>
        <v>165.65</v>
      </c>
    </row>
    <row r="10" spans="1:27" ht="15.75" thickBot="1" x14ac:dyDescent="0.3">
      <c r="A10" s="10" t="s">
        <v>24</v>
      </c>
      <c r="B10" s="11">
        <v>0</v>
      </c>
      <c r="C10" s="12">
        <v>0</v>
      </c>
      <c r="D10" s="11">
        <v>2</v>
      </c>
      <c r="E10" s="12">
        <v>2.08</v>
      </c>
      <c r="F10" s="11">
        <f>B10+D10</f>
        <v>2</v>
      </c>
      <c r="G10" s="12">
        <f>C10+E10</f>
        <v>2.08</v>
      </c>
      <c r="H10" s="12">
        <v>0</v>
      </c>
      <c r="I10" s="12">
        <v>0</v>
      </c>
      <c r="J10" s="11">
        <v>12</v>
      </c>
      <c r="K10" s="12">
        <v>5.03</v>
      </c>
      <c r="L10" s="11">
        <v>27</v>
      </c>
      <c r="M10" s="12">
        <v>205.25</v>
      </c>
      <c r="N10" s="11">
        <f>J10+L10</f>
        <v>39</v>
      </c>
      <c r="O10" s="12">
        <f>K10+M10</f>
        <v>210.28</v>
      </c>
      <c r="P10" s="12">
        <v>0</v>
      </c>
      <c r="Q10" s="12">
        <v>0</v>
      </c>
      <c r="R10" s="11">
        <v>6</v>
      </c>
      <c r="S10" s="12">
        <v>29.96</v>
      </c>
      <c r="T10" s="11">
        <v>8</v>
      </c>
      <c r="U10" s="12">
        <v>39.44</v>
      </c>
      <c r="V10" s="11">
        <f>R10+T10</f>
        <v>14</v>
      </c>
      <c r="W10" s="16">
        <f>S10+U10</f>
        <v>69.400000000000006</v>
      </c>
      <c r="X10" s="17">
        <v>66.010000000000005</v>
      </c>
      <c r="Y10" s="18">
        <v>104.68</v>
      </c>
      <c r="Z10" s="12">
        <v>52.96</v>
      </c>
      <c r="AA10" s="15">
        <f>ROUND(IF(W10+G10=0,"0",(W10*Z10+G10*X10)/(G10+W10)),2)</f>
        <v>53.34</v>
      </c>
    </row>
    <row r="11" spans="1:27" x14ac:dyDescent="0.25">
      <c r="A11" s="19"/>
      <c r="B11" s="20"/>
      <c r="C11" s="21"/>
      <c r="D11" s="20"/>
      <c r="E11" s="21"/>
      <c r="F11" s="20"/>
      <c r="G11" s="21"/>
      <c r="H11" s="21"/>
      <c r="I11" s="21"/>
      <c r="J11" s="20"/>
      <c r="K11" s="21"/>
      <c r="L11" s="20"/>
      <c r="M11" s="21"/>
      <c r="N11" s="20"/>
      <c r="O11" s="21"/>
      <c r="P11" s="21"/>
      <c r="Q11" s="21"/>
      <c r="R11" s="20"/>
      <c r="S11" s="21"/>
      <c r="T11" s="20"/>
      <c r="U11" s="21"/>
      <c r="V11" s="20"/>
      <c r="W11" s="21"/>
      <c r="X11" s="21"/>
      <c r="Y11" s="21"/>
      <c r="Z11" s="21"/>
      <c r="AA11" s="21"/>
    </row>
    <row r="14" spans="1:27" ht="18" x14ac:dyDescent="0.3">
      <c r="AA14" s="22"/>
    </row>
  </sheetData>
  <mergeCells count="23"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  <mergeCell ref="B6:C6"/>
    <mergeCell ref="D6:E6"/>
    <mergeCell ref="F6:G6"/>
    <mergeCell ref="H6:I6"/>
    <mergeCell ref="J6:K6"/>
    <mergeCell ref="R6:S6"/>
    <mergeCell ref="T6:U6"/>
    <mergeCell ref="V6:W6"/>
    <mergeCell ref="Z5:Z7"/>
    <mergeCell ref="AA5:AA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'G70'!areaG70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2017-06-16T12:30:22Z</dcterms:created>
  <dcterms:modified xsi:type="dcterms:W3CDTF">2017-07-18T13:06:49Z</dcterms:modified>
</cp:coreProperties>
</file>