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/>
  <xr:revisionPtr revIDLastSave="0" documentId="13_ncr:1_{B855C943-8698-46C5-B56F-7765C0A7AF01}" xr6:coauthVersionLast="46" xr6:coauthVersionMax="46" xr10:uidLastSave="{00000000-0000-0000-0000-000000000000}"/>
  <bookViews>
    <workbookView xWindow="-120" yWindow="-120" windowWidth="19440" windowHeight="15150" xr2:uid="{00000000-000D-0000-FFFF-FFFF00000000}"/>
  </bookViews>
  <sheets>
    <sheet name="Hoja1" sheetId="1" r:id="rId1"/>
  </sheets>
  <definedNames>
    <definedName name="_xlnm._FilterDatabase" localSheetId="0" hidden="1">Hoja1!$A$1:$U$1</definedName>
    <definedName name="_xlnm.Print_Titles" localSheetId="0">Hoja1!$1:$1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8" i="1" l="1"/>
  <c r="N88" i="1" s="1"/>
  <c r="M51" i="1" l="1"/>
  <c r="N51" i="1" s="1"/>
  <c r="M46" i="1" l="1"/>
  <c r="N46" i="1" s="1"/>
  <c r="M87" i="1" l="1"/>
  <c r="N87" i="1" s="1"/>
  <c r="M86" i="1"/>
  <c r="N86" i="1" s="1"/>
  <c r="M85" i="1"/>
  <c r="N85" i="1" s="1"/>
  <c r="M84" i="1"/>
  <c r="N84" i="1" s="1"/>
  <c r="M83" i="1"/>
  <c r="N83" i="1" s="1"/>
  <c r="M82" i="1"/>
  <c r="N82" i="1" s="1"/>
  <c r="M81" i="1"/>
  <c r="N81" i="1" s="1"/>
  <c r="M80" i="1"/>
  <c r="N80" i="1" s="1"/>
  <c r="M66" i="1" l="1"/>
  <c r="N66" i="1" s="1"/>
  <c r="M79" i="1" l="1"/>
  <c r="N79" i="1" s="1"/>
  <c r="M78" i="1"/>
  <c r="N78" i="1" s="1"/>
  <c r="M77" i="1"/>
  <c r="N77" i="1" s="1"/>
  <c r="M76" i="1"/>
  <c r="N76" i="1" s="1"/>
  <c r="M75" i="1"/>
  <c r="N75" i="1" s="1"/>
  <c r="M74" i="1"/>
  <c r="N74" i="1" s="1"/>
  <c r="M73" i="1"/>
  <c r="N73" i="1" s="1"/>
  <c r="M72" i="1"/>
  <c r="N72" i="1" s="1"/>
  <c r="M71" i="1"/>
  <c r="N71" i="1" s="1"/>
  <c r="M70" i="1"/>
  <c r="N70" i="1" s="1"/>
  <c r="M69" i="1"/>
  <c r="N69" i="1" s="1"/>
  <c r="M68" i="1"/>
  <c r="N68" i="1" s="1"/>
  <c r="M67" i="1"/>
  <c r="N67" i="1" s="1"/>
  <c r="M65" i="1"/>
  <c r="N65" i="1" s="1"/>
  <c r="M64" i="1"/>
  <c r="N64" i="1" s="1"/>
  <c r="M63" i="1"/>
  <c r="N63" i="1" s="1"/>
  <c r="M62" i="1"/>
  <c r="N62" i="1" s="1"/>
  <c r="M61" i="1"/>
  <c r="N61" i="1" s="1"/>
  <c r="M60" i="1"/>
  <c r="N60" i="1" s="1"/>
  <c r="M59" i="1"/>
  <c r="N59" i="1" s="1"/>
  <c r="M58" i="1"/>
  <c r="N58" i="1" s="1"/>
  <c r="M47" i="1" l="1"/>
  <c r="N47" i="1" s="1"/>
  <c r="N57" i="1" l="1"/>
  <c r="N56" i="1"/>
  <c r="N55" i="1"/>
  <c r="M54" i="1" l="1"/>
  <c r="N54" i="1" s="1"/>
  <c r="M53" i="1"/>
  <c r="N53" i="1" s="1"/>
  <c r="M52" i="1"/>
  <c r="N52" i="1" s="1"/>
  <c r="M50" i="1"/>
  <c r="N50" i="1" s="1"/>
  <c r="M49" i="1"/>
  <c r="N49" i="1" s="1"/>
  <c r="M48" i="1"/>
  <c r="N48" i="1" s="1"/>
  <c r="M45" i="1" l="1"/>
  <c r="N45" i="1" s="1"/>
  <c r="M44" i="1"/>
  <c r="N44" i="1" s="1"/>
  <c r="M43" i="1"/>
  <c r="N43" i="1" s="1"/>
  <c r="M42" i="1"/>
  <c r="N42" i="1" s="1"/>
  <c r="M41" i="1"/>
  <c r="N41" i="1" s="1"/>
  <c r="M40" i="1"/>
  <c r="N40" i="1" s="1"/>
  <c r="M39" i="1"/>
  <c r="N39" i="1" s="1"/>
  <c r="M38" i="1"/>
  <c r="N38" i="1" s="1"/>
  <c r="M37" i="1"/>
  <c r="N37" i="1" s="1"/>
  <c r="M21" i="1" l="1"/>
  <c r="N21" i="1" s="1"/>
  <c r="M31" i="1" l="1"/>
  <c r="N31" i="1" s="1"/>
  <c r="M36" i="1"/>
  <c r="N36" i="1" s="1"/>
  <c r="M35" i="1"/>
  <c r="N35" i="1" s="1"/>
  <c r="M34" i="1"/>
  <c r="N34" i="1" s="1"/>
  <c r="M33" i="1"/>
  <c r="N33" i="1" s="1"/>
  <c r="M32" i="1"/>
  <c r="N32" i="1" s="1"/>
  <c r="M4" i="1" l="1"/>
  <c r="N4" i="1" s="1"/>
  <c r="M3" i="1" l="1"/>
  <c r="N3" i="1" s="1"/>
  <c r="M2" i="1" l="1"/>
  <c r="N2" i="1" s="1"/>
  <c r="M29" i="1" l="1"/>
  <c r="N29" i="1" s="1"/>
  <c r="M27" i="1"/>
  <c r="N27" i="1" s="1"/>
  <c r="M26" i="1"/>
  <c r="N26" i="1" s="1"/>
  <c r="M25" i="1"/>
  <c r="N25" i="1" s="1"/>
  <c r="M24" i="1"/>
  <c r="N24" i="1" s="1"/>
  <c r="M23" i="1"/>
  <c r="N23" i="1" s="1"/>
  <c r="M22" i="1"/>
  <c r="N22" i="1" s="1"/>
  <c r="M19" i="1"/>
  <c r="N19" i="1" s="1"/>
  <c r="M18" i="1"/>
  <c r="N18" i="1" s="1"/>
  <c r="M17" i="1"/>
  <c r="N17" i="1" s="1"/>
  <c r="M16" i="1"/>
  <c r="N16" i="1" s="1"/>
  <c r="M15" i="1"/>
  <c r="N15" i="1" s="1"/>
  <c r="M14" i="1"/>
  <c r="N14" i="1" s="1"/>
  <c r="M13" i="1"/>
  <c r="N13" i="1" s="1"/>
  <c r="M12" i="1"/>
  <c r="N12" i="1" s="1"/>
  <c r="M11" i="1"/>
  <c r="N11" i="1" s="1"/>
  <c r="M10" i="1"/>
  <c r="N10" i="1" s="1"/>
  <c r="M9" i="1"/>
  <c r="N9" i="1" s="1"/>
  <c r="M8" i="1"/>
  <c r="N8" i="1" s="1"/>
  <c r="M7" i="1"/>
  <c r="N7" i="1" s="1"/>
  <c r="M6" i="1"/>
  <c r="N6" i="1" s="1"/>
  <c r="M5" i="1"/>
  <c r="N5" i="1" s="1"/>
</calcChain>
</file>

<file path=xl/sharedStrings.xml><?xml version="1.0" encoding="utf-8"?>
<sst xmlns="http://schemas.openxmlformats.org/spreadsheetml/2006/main" count="507" uniqueCount="291">
  <si>
    <t>Nº EXP</t>
  </si>
  <si>
    <t>FECHA APROBACIÓN EXPTE Y GASTO</t>
  </si>
  <si>
    <t>PRECIO ADJUDICACIÓN  SIN IVA</t>
  </si>
  <si>
    <t xml:space="preserve">IVA </t>
  </si>
  <si>
    <t>TOTAL</t>
  </si>
  <si>
    <t>DURACIÓN</t>
  </si>
  <si>
    <t>CIF</t>
  </si>
  <si>
    <t>ADJUDICATARIO</t>
  </si>
  <si>
    <t>PROVEEDOR</t>
  </si>
  <si>
    <t>SOLICITUD</t>
  </si>
  <si>
    <t>Nº</t>
  </si>
  <si>
    <t>% IVA</t>
  </si>
  <si>
    <t>Nº PEDIDO</t>
  </si>
  <si>
    <t>EXCL ARTS 013-20</t>
  </si>
  <si>
    <t>EXCL ARTS 022-20</t>
  </si>
  <si>
    <t>EXCL ARTS 023-20</t>
  </si>
  <si>
    <t>EXCL ARTS 024-20</t>
  </si>
  <si>
    <t>EXCL ARTS 025-20</t>
  </si>
  <si>
    <t>EXCL ARTS 026-20</t>
  </si>
  <si>
    <t xml:space="preserve">DERECHOS DE AUTOR RECITAL KEENLYSIDE </t>
  </si>
  <si>
    <t xml:space="preserve">DERECHOS DE AUTOR CONCIERTO CHICK COREA </t>
  </si>
  <si>
    <t xml:space="preserve">DERECHOS DE AUTOR CONCIERTO MARIOTTI </t>
  </si>
  <si>
    <t xml:space="preserve">DERECHOS DE AUTOR CONCIERTO MATINS A LES ARTS </t>
  </si>
  <si>
    <t>EXCL ARTS 045-20</t>
  </si>
  <si>
    <t xml:space="preserve">DERECHOS DE AUTOR MATINS A LES ARTS </t>
  </si>
  <si>
    <t>SOCIEDAD GENERAL AUTORES Y EDITORES</t>
  </si>
  <si>
    <t>SERVICIOS MUSICALES S.L</t>
  </si>
  <si>
    <t>B78918869</t>
  </si>
  <si>
    <t>G28029643</t>
  </si>
  <si>
    <t>CONTRATO VENTA DE ENTRADAS TICKETMASTER</t>
  </si>
  <si>
    <t>TICKETMASTER SPAIN,S.A.U.,</t>
  </si>
  <si>
    <t>A60905486</t>
  </si>
  <si>
    <t>EXCL ARTS 050-20</t>
  </si>
  <si>
    <t>CONTRATO VENTA DE ENTRADAS ATRAPALO</t>
  </si>
  <si>
    <t>ATRAPALO SL</t>
  </si>
  <si>
    <t>EXCL ARTS 052-20</t>
  </si>
  <si>
    <t>EXCL ARTS 053-20</t>
  </si>
  <si>
    <t>EXCL ARTS 054-20</t>
  </si>
  <si>
    <t>A46483095</t>
  </si>
  <si>
    <t>C.V.L TELE TAXI</t>
  </si>
  <si>
    <t>F46221503</t>
  </si>
  <si>
    <t>B62288568</t>
  </si>
  <si>
    <t>ALQUILER NAVE SILLA AÑO 2020</t>
  </si>
  <si>
    <t>01.01.2020 al 31.12.2020</t>
  </si>
  <si>
    <t>MARCO SANTIMOTEO, LUISA</t>
  </si>
  <si>
    <t xml:space="preserve">ALQUILER PARTITURAS OBERTURA LOS ESCLAVOS FELICES DE ARRIAGA </t>
  </si>
  <si>
    <t xml:space="preserve">LICENCIAS RECULL PREMSA </t>
  </si>
  <si>
    <t>V78652203</t>
  </si>
  <si>
    <t>EXCL</t>
  </si>
  <si>
    <t xml:space="preserve">DERECHOS DE AUTOR BANDES A LES ARTS 1 DE MARZO 2020 </t>
  </si>
  <si>
    <t>DERECHOS DE AUTOR CUADRO OTTO DIX</t>
  </si>
  <si>
    <t>STICHTING NATIONALE OPERA &amp; BALLET</t>
  </si>
  <si>
    <t>NL007730251B01</t>
  </si>
  <si>
    <t>MONGE Y BOCETA ASOCIADOS MUSICALES,</t>
  </si>
  <si>
    <t>B80217508</t>
  </si>
  <si>
    <t>01/02/2020 al 31/07/2020</t>
  </si>
  <si>
    <t>XXXXXXXX</t>
  </si>
  <si>
    <t>G79467353</t>
  </si>
  <si>
    <t>NOMBRE</t>
  </si>
  <si>
    <t xml:space="preserve">DERECHOS DE AUTOR CONCIERTO ROCÍO MÁRQUEZ </t>
  </si>
  <si>
    <t xml:space="preserve">ALQUILER PARTITURAS SCHÖNBERG </t>
  </si>
  <si>
    <t xml:space="preserve">ESTIMACIÓN SUMINISTRO AGUA POTABLE CACSA </t>
  </si>
  <si>
    <t xml:space="preserve">ESTIMACIÓN SERVICIO TAXIS 2020 </t>
  </si>
  <si>
    <t xml:space="preserve">PREVISIÓN DERECHOS DE AUTOR CONCIERTO GUSTAVO GIMENO </t>
  </si>
  <si>
    <t>CENTRO ESPAÑOL DE DERECHOS REPROGRAFÍA</t>
  </si>
  <si>
    <t xml:space="preserve">LICENCIAS DOSSIER CRÍTICAS PARA ARTISTAS </t>
  </si>
  <si>
    <t xml:space="preserve">DERECHOS DE AUTOR ESPECTÁCULOS MARATÓN ROSSINI </t>
  </si>
  <si>
    <t xml:space="preserve">DERECHOS DE AUTOR CUADROS IL VIAGGIO A REIMS, ÁMSTERDAM </t>
  </si>
  <si>
    <t xml:space="preserve">ESTIMACIÓN SUMINISTRO ELÉCTRICO BOMBAS CAPTACIÓN AGUA DE MAR, CACSA </t>
  </si>
  <si>
    <t>VISUAL ENTIDAD DE GESTIÓN DE ARTISTAS PLÁSTICOS</t>
  </si>
  <si>
    <t xml:space="preserve">MANTENIMIENTO BOMBAS CAPTACIÓN AGUA DE MAR CACSA </t>
  </si>
  <si>
    <t xml:space="preserve">CESIÓN DERECHOS DIRECTOR ESCENA Y ESCENOGRAFÍA. IL TUTORE BURLATO. </t>
  </si>
  <si>
    <t xml:space="preserve">DERECHOS DE AUTOR IL VIAGGIO A REIMS </t>
  </si>
  <si>
    <t xml:space="preserve">BENEFICIOS CACSA ACTOS Y EVENTOS CUARTO TRIMESTRE </t>
  </si>
  <si>
    <t xml:space="preserve">DERECHOS DE AUTOR PARA STREAMING CONCIERTO BARBER </t>
  </si>
  <si>
    <t xml:space="preserve">DERECHOS DE AUTOR PARA CONCIERTO DE CAMARA I </t>
  </si>
  <si>
    <t>11/06/2020 al 03/07/2020</t>
  </si>
  <si>
    <t xml:space="preserve">DERECHOS DE AUTOR RECITAL CENTRE I </t>
  </si>
  <si>
    <t xml:space="preserve">DERECHOS DE AUTOR RECITAL CENTRE II </t>
  </si>
  <si>
    <t>25/6/2020 Y 03/07/2020</t>
  </si>
  <si>
    <t xml:space="preserve">DERECHOS DE AUTOR RECITAL CENTRE </t>
  </si>
  <si>
    <t xml:space="preserve">ALQUILER DE PARTITURAS BARBER </t>
  </si>
  <si>
    <t>11/6/2020 al 27/06/2020</t>
  </si>
  <si>
    <t>ANULADO</t>
  </si>
  <si>
    <t>VENTA ENTRADAS</t>
  </si>
  <si>
    <t xml:space="preserve">VENTA ENTRADAS </t>
  </si>
  <si>
    <t>BAMBALINA TITELLES SL</t>
  </si>
  <si>
    <t>B46466215</t>
  </si>
  <si>
    <t>CIUDAD DE LAS ARTES Y LAS CIENCIAS</t>
  </si>
  <si>
    <t>01.10.2019 al 31.12.2019</t>
  </si>
  <si>
    <t>01/01/2020 al 31/12/2020          1 AÑO</t>
  </si>
  <si>
    <t>CIUDAD DE LAS ARTES Y LAS CIENCIAS.</t>
  </si>
  <si>
    <t>27/06/2020 al 13/11/2020</t>
  </si>
  <si>
    <t>01/01/2020 al 31/12/2020</t>
  </si>
  <si>
    <t>27/02/2020 al 28/02/2020</t>
  </si>
  <si>
    <t>29.02.2020 al 14.03.2020</t>
  </si>
  <si>
    <t>19/06/2020 al 20/06/2020</t>
  </si>
  <si>
    <t xml:space="preserve">CANON VARIABLE CACSA 2020 </t>
  </si>
  <si>
    <t xml:space="preserve"> DERECHOS AUTOR STREAMING LE CINESI </t>
  </si>
  <si>
    <t>DERECHOS DE AUTOR RECITAL CENTRE 10 DE JULIO 2020</t>
  </si>
  <si>
    <t xml:space="preserve">ALQUILER PARTITURAS GINASTERA Y FALLA PARA CONCIERTOS SEPTIEMBRE </t>
  </si>
  <si>
    <t xml:space="preserve">ALQUILER PARTITURAS FIN DE PARTIE </t>
  </si>
  <si>
    <t>29/10/2020 al 4/11/2020</t>
  </si>
  <si>
    <t xml:space="preserve">ALQUILER PARTITURAS LA CENERENTOLA </t>
  </si>
  <si>
    <t>10/12/2020 al 23/12/2020</t>
  </si>
  <si>
    <t xml:space="preserve">ALQUILER PARTITURAS FALSTAFF </t>
  </si>
  <si>
    <t>21/1/2021 al 31/01/2021</t>
  </si>
  <si>
    <t xml:space="preserve">ALQUILER PARTITURAS EL BARBERILLO DE LAVAPIES </t>
  </si>
  <si>
    <t>16/4/2021 al 22/4/2021</t>
  </si>
  <si>
    <t xml:space="preserve">ALQUILER PARTITURAS SINFONIA 7 SHOSTAKOVICH </t>
  </si>
  <si>
    <t xml:space="preserve">ALQUILER PARTITURAS SINFONIA 3 MAHLER </t>
  </si>
  <si>
    <t>19/12/2020 Y 22/12/2020</t>
  </si>
  <si>
    <t xml:space="preserve">ALQUILER DE PARTITURAS CONCIERTOS 10 Y 13 DE SEPTIEMBRE </t>
  </si>
  <si>
    <t>10/09/2020 y 13/09/2020</t>
  </si>
  <si>
    <t xml:space="preserve">DERECHOS DE AUTOR CONCIERTO PUERTAS ABIERTAS </t>
  </si>
  <si>
    <t xml:space="preserve">DERECHOS DE AUTOR RECITAL PUERTAS ABIERTAS </t>
  </si>
  <si>
    <t>CREADORA CONCEPTO ESCÉNICO COSI FAN TUTTE.SILVIA COSTA</t>
  </si>
  <si>
    <t>07/09/2020 AL 08/10/2020</t>
  </si>
  <si>
    <t>SILVIA COSTA</t>
  </si>
  <si>
    <t>CSTSLV84L62L407Z</t>
  </si>
  <si>
    <t>ILUMINADOR COSI FAN TUTTE.MARCO GIUSTI</t>
  </si>
  <si>
    <t>SMART SOC COOP IMPRESA SOCIALE</t>
  </si>
  <si>
    <t>IT08394320967</t>
  </si>
  <si>
    <t xml:space="preserve">PREVISION DERECHOS DE AUTOR FIN DE PARTIE </t>
  </si>
  <si>
    <t>ESCENOGRAFO Y FIGURINISTA FIN DE PARTIE.CHRISTOF HETZER</t>
  </si>
  <si>
    <t>13/10/2020 al 04/11/2020</t>
  </si>
  <si>
    <t>HETZER CHRISTOF</t>
  </si>
  <si>
    <t>ATU75214536</t>
  </si>
  <si>
    <t>ILUMINADOR FIN DE PARTIE.URS SCHONEBAUM</t>
  </si>
  <si>
    <t>URS SCHONEBAUM</t>
  </si>
  <si>
    <t>DE215289902</t>
  </si>
  <si>
    <t>ÒRGANO EMISOR: SERVICIOS JURÍDICOS</t>
  </si>
  <si>
    <t>9/11/2020 AL 23/1282020</t>
  </si>
  <si>
    <t xml:space="preserve"> CHANTAL THOMAS</t>
  </si>
  <si>
    <t>PAS15CF19551</t>
  </si>
  <si>
    <t>LAURENT PELLY</t>
  </si>
  <si>
    <t>ID13AA461547</t>
  </si>
  <si>
    <t>PIERRE AUDI</t>
  </si>
  <si>
    <t xml:space="preserve"> ID207221777 </t>
  </si>
  <si>
    <t>25/08/2020 AL 24/09/2020</t>
  </si>
  <si>
    <t>CESION DERECHOS DRAMATURGIA PIERSANDRA DI MATTEO</t>
  </si>
  <si>
    <t>AA3780208</t>
  </si>
  <si>
    <t>09/11/2020 al 23/12/2020</t>
  </si>
  <si>
    <t>DUANE SCHULER</t>
  </si>
  <si>
    <t xml:space="preserve">PREVISION DERECHOS DE AUTOR IL TUTORE BURLATO </t>
  </si>
  <si>
    <t xml:space="preserve">PREVISION DERECHOS DE AUTOR CENERENTOLA </t>
  </si>
  <si>
    <t xml:space="preserve">DERECHOS DE REPRODUCCION CRITICAS ARTISTAS AÑO 2019 (GASTO DE EJERCICIOS ANTERIORES) </t>
  </si>
  <si>
    <t>CENTRO ESPANOL DE DERECHOS REPROGRA</t>
  </si>
  <si>
    <t>VENTA ENTRADAS TURISME VALENCIA</t>
  </si>
  <si>
    <t xml:space="preserve">PREVISION DERECHOS AUTOR DUQUENDE </t>
  </si>
  <si>
    <t xml:space="preserve">PREVISION DERECHOS AUTOR MARIZA </t>
  </si>
  <si>
    <t>G28029644</t>
  </si>
  <si>
    <t xml:space="preserve">DERECHOS DE AUTOR STREAMING IL TUTORE BURLATO </t>
  </si>
  <si>
    <t xml:space="preserve">ALQUILER PARTITURAS BRUCKNER </t>
  </si>
  <si>
    <t>19/12/2020 y  22/12/2020</t>
  </si>
  <si>
    <t xml:space="preserve">PREVISION DERECHOS DE AUTOR CONCIERTO GIMENO </t>
  </si>
  <si>
    <t>COPRODUCCION RUSALKA</t>
  </si>
  <si>
    <t xml:space="preserve">PREVISION DERECHOS DE AUTOR AINHOA ARTETA </t>
  </si>
  <si>
    <t>CONTRATO ESCENOGRAFA FALSTAFF.MARGHERITA PALLI</t>
  </si>
  <si>
    <t>14/12/2020 al 31/01/2021</t>
  </si>
  <si>
    <t>MARGHERITA PALLI</t>
  </si>
  <si>
    <t>1528132AA / YA2986760</t>
  </si>
  <si>
    <t>CONTRATO FIGURINISTA  FALSTAFF.URSULA PATZAK</t>
  </si>
  <si>
    <t>URSULA PATZAK</t>
  </si>
  <si>
    <t>CF9JRRN3L</t>
  </si>
  <si>
    <t>CONTRATO ILUMINADOR FALSTAFF.PASQUALE MARI</t>
  </si>
  <si>
    <t>PASQUALE MARI</t>
  </si>
  <si>
    <t>AV3946512</t>
  </si>
  <si>
    <t>CONTRATO DIR.ESCENA FALSTAFF.MARIO MARTONE</t>
  </si>
  <si>
    <t>MARIO MARTONE</t>
  </si>
  <si>
    <t>AX2871815</t>
  </si>
  <si>
    <t xml:space="preserve">ALQUILER PARTITURAS TRISTAN UND ISOLDE </t>
  </si>
  <si>
    <t>COREOGRAFA FALSTAFF.RAFAELLA GIORDANO</t>
  </si>
  <si>
    <t>RAFFAELLA DUCREY GIORDANO</t>
  </si>
  <si>
    <t>YB4261882</t>
  </si>
  <si>
    <t>4/12/2020 al 31/07/2021</t>
  </si>
  <si>
    <t>FUNDACIÓN VISIT VALÈNCIA DE LA COMUNITAT VALENCIANA</t>
  </si>
  <si>
    <t>ESG46893467</t>
  </si>
  <si>
    <t>DIRECTOR ESCENA Y VESTUARIO CENERENTOLA. LAURENT PELLY</t>
  </si>
  <si>
    <t>ESCENÓGRAFA CENERENTOLA.CHANTAL THOMAS</t>
  </si>
  <si>
    <t xml:space="preserve">ALQUILER PARTITURAS PULCINELLA </t>
  </si>
  <si>
    <t>COREOGRAFA FALSTAFF ANNA REDI</t>
  </si>
  <si>
    <t>ANNA REDI</t>
  </si>
  <si>
    <t>AY8868840 / YA7792295</t>
  </si>
  <si>
    <t xml:space="preserve">MANTENIMIENTO INSTALACION CAPTACION AGUA DE MAR DICIEMBRE 2020 </t>
  </si>
  <si>
    <t>CIUDAD DE LAS ARTES Y LAS CIENCIAS,</t>
  </si>
  <si>
    <t>DIR ESCENA TRISTAN UND ISOLDE.ALEX OLLÉ</t>
  </si>
  <si>
    <t>25/1/2021 al 14/3/2021</t>
  </si>
  <si>
    <t>ALEJANDRO OLLÉ GOL</t>
  </si>
  <si>
    <t>A58230020</t>
  </si>
  <si>
    <t>CESION DE DERECHOS DE VIDEO TRISTAN.FRANC ALEU</t>
  </si>
  <si>
    <t>FRANC ALEU</t>
  </si>
  <si>
    <t>35115626P</t>
  </si>
  <si>
    <t>ESCENOGRAFO TRISTAN UND ISOLDE.ALFONS FLORES</t>
  </si>
  <si>
    <t>ALFONS FLORES</t>
  </si>
  <si>
    <t>38416332F</t>
  </si>
  <si>
    <t xml:space="preserve">PREVISION DERECHOS DE AUTOR RECITAL LISE DAVIDSEN </t>
  </si>
  <si>
    <t xml:space="preserve">ALQUILER PARTITURAS CONCIERTO 14 NOVIEMBRE </t>
  </si>
  <si>
    <t xml:space="preserve">PREVISION DERECHOS DE AUTOR CONCIERTO HERAS CASADO </t>
  </si>
  <si>
    <t xml:space="preserve">PREVISION DERECHOS DE AUTOR UNA ODA AL TIEMPO </t>
  </si>
  <si>
    <t>ILUMINADOR CENERENTOLA. DUANE SCHULER</t>
  </si>
  <si>
    <t xml:space="preserve">ALQUILER DE PARTITURAS PARA PREESTRENO TRISTAN UND ISOLDE </t>
  </si>
  <si>
    <t xml:space="preserve">PREVISION DERECHOS DE AUTOR CONCIERTO CAMARA COR DE 13 DE DICIEMBRE </t>
  </si>
  <si>
    <t>ACTUALITZACIÓN: TRIMESTRAL</t>
  </si>
  <si>
    <t>15/09/2020 al 31/07/2021</t>
  </si>
  <si>
    <t>EMILIO SAGI.DIR ESCENA L'ISOLA DISABITATA</t>
  </si>
  <si>
    <t>25/01/2020 al 24/2/2020</t>
  </si>
  <si>
    <t xml:space="preserve">EMILIO SAGI RAYON </t>
  </si>
  <si>
    <t>10524128H</t>
  </si>
  <si>
    <t>PIERSANDRA DI MATEO</t>
  </si>
  <si>
    <t>PERIODO POR DETERMINAR TEMP 21-22</t>
  </si>
  <si>
    <t>EMITIDO EN FECHA: 08/01/2021</t>
  </si>
  <si>
    <t>EXCL ARTS 606-19</t>
  </si>
  <si>
    <t>EXCL ARTS 642-19</t>
  </si>
  <si>
    <t>EXCL ARTS 646-19</t>
  </si>
  <si>
    <t>EXCL ARTS 058-20</t>
  </si>
  <si>
    <t>EXCL ARTS 083-20</t>
  </si>
  <si>
    <t>EXCL ARTS 084-20</t>
  </si>
  <si>
    <t>EXCL ARTS 088-20</t>
  </si>
  <si>
    <t>EXCL ARTS 089-20</t>
  </si>
  <si>
    <t>EXCL ARTS 096-20</t>
  </si>
  <si>
    <t>EXCL ARTS 099-20</t>
  </si>
  <si>
    <t>EXCL ARTS 100-20</t>
  </si>
  <si>
    <t>EXCL ARTS 118-20</t>
  </si>
  <si>
    <t>EXCL ARTS 119-20</t>
  </si>
  <si>
    <t>EXCL ARTS 121-20</t>
  </si>
  <si>
    <t>EXCL ARTS 122-20</t>
  </si>
  <si>
    <t>EXCL ARTS 150-20</t>
  </si>
  <si>
    <t>EXCL ARTS 164-20</t>
  </si>
  <si>
    <t>EXCL ARTS 166-20</t>
  </si>
  <si>
    <t>EXCL ARTS 199-20</t>
  </si>
  <si>
    <t>EXCL ARTS 209-20</t>
  </si>
  <si>
    <t>EXCL ARTS 211-20</t>
  </si>
  <si>
    <t>EXCL ARTS 212-20</t>
  </si>
  <si>
    <t>EXCL ARTS 213-20</t>
  </si>
  <si>
    <t>EXCL ARTS 227-20</t>
  </si>
  <si>
    <t>EXCL ARTS 256-20</t>
  </si>
  <si>
    <t>EXCL ARTS 267-20</t>
  </si>
  <si>
    <t>EXCL ARTS 276-20</t>
  </si>
  <si>
    <t>EXCL ARTS 277-20</t>
  </si>
  <si>
    <t>EXCL ARTS 278-20</t>
  </si>
  <si>
    <t>EXCL ARTS 279-20</t>
  </si>
  <si>
    <t>EXCL ARTS 280-20</t>
  </si>
  <si>
    <t>EXCL ARTS 281-20</t>
  </si>
  <si>
    <t>EXCL ARTS 283-20</t>
  </si>
  <si>
    <t>EXCL ARTS 291-20</t>
  </si>
  <si>
    <t>EXCL ARTS 295-20</t>
  </si>
  <si>
    <t>EXCL ARTS 323-20</t>
  </si>
  <si>
    <t>EXCL ARTS 328-20</t>
  </si>
  <si>
    <t>EXCL ARTS 329-20</t>
  </si>
  <si>
    <t>EXCL ARTS 330-20</t>
  </si>
  <si>
    <t>EXCL ARTS 347-20</t>
  </si>
  <si>
    <t>EXCL ARTS 356-20</t>
  </si>
  <si>
    <t>EXCL ARTS 357-20</t>
  </si>
  <si>
    <t>EXCL ARTS 368-20</t>
  </si>
  <si>
    <t>EXCL ARTS 369-20</t>
  </si>
  <si>
    <t>EXCL ARTS 370-20</t>
  </si>
  <si>
    <t>EXCL ARTS 376-20</t>
  </si>
  <si>
    <t>EXCL ARTS 381-20</t>
  </si>
  <si>
    <t>EXCL ARTS 384-20</t>
  </si>
  <si>
    <t>EXCL ARTS 393-20</t>
  </si>
  <si>
    <t>EXCL ARTS 396-20</t>
  </si>
  <si>
    <t>EXCL ARTS 430-20</t>
  </si>
  <si>
    <t>EXCL ARTS 431-20</t>
  </si>
  <si>
    <t>EXCL ARTS 432-20</t>
  </si>
  <si>
    <t>EXCL ARTS 455-20</t>
  </si>
  <si>
    <t>EXCL ARTS 456-20</t>
  </si>
  <si>
    <t>EXCL ARTS 457-20</t>
  </si>
  <si>
    <t>EXCL ARTS 458-20</t>
  </si>
  <si>
    <t>EXCL ARTS 461-20</t>
  </si>
  <si>
    <t>EXCL ARTS 462-20</t>
  </si>
  <si>
    <t>EXCL ARTS 467-20</t>
  </si>
  <si>
    <t>EXCL ARTS 473-20</t>
  </si>
  <si>
    <t>EXCL ARTS 474-20</t>
  </si>
  <si>
    <t>EXCL ARTS 475-20</t>
  </si>
  <si>
    <t>EXCL ARTS 476-20</t>
  </si>
  <si>
    <t>EXCL ARTS 477-20</t>
  </si>
  <si>
    <t>EXCL ARTS 488-20</t>
  </si>
  <si>
    <t>EXCL ARTS 489-20</t>
  </si>
  <si>
    <t>EXCL ARTS 501-20</t>
  </si>
  <si>
    <t>EXCL ARTS 502-20</t>
  </si>
  <si>
    <t>EXCL ARTS 508-20</t>
  </si>
  <si>
    <t>EXCL ARTS 510-20</t>
  </si>
  <si>
    <t>EXCL ARTS 533-20</t>
  </si>
  <si>
    <t>EXCL ARTS 543-20</t>
  </si>
  <si>
    <t>EXCL ARTS 544-20</t>
  </si>
  <si>
    <t>EXCL ARTS 545-20</t>
  </si>
  <si>
    <t>EXCL ARTS 561-20</t>
  </si>
  <si>
    <t>COPRODUCCIÓN LA CENERENTOLA</t>
  </si>
  <si>
    <t>5 AÑOS</t>
  </si>
  <si>
    <t>DIRECTOR DE ESCENA FIN DE PARTIE.AUDI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</si>
</sst>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Fill="1" applyAlignment="1">
      <alignment horizontal="left" wrapText="1"/>
    </xf>
    <xf numFmtId="1" fontId="2" fillId="2" borderId="3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1" fontId="2" fillId="0" borderId="1" xfId="0" applyNumberFormat="1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/>
    </xf>
    <xf numFmtId="4" fontId="2" fillId="0" borderId="1" xfId="0" applyNumberFormat="1" applyFont="1" applyFill="1" applyBorder="1" applyAlignment="1">
      <alignment horizontal="left" wrapText="1"/>
    </xf>
    <xf numFmtId="1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14" fontId="2" fillId="0" borderId="3" xfId="0" applyNumberFormat="1" applyFont="1" applyBorder="1" applyAlignment="1">
      <alignment horizontal="left" wrapText="1"/>
    </xf>
    <xf numFmtId="2" fontId="2" fillId="0" borderId="3" xfId="0" applyNumberFormat="1" applyFont="1" applyBorder="1" applyAlignment="1">
      <alignment horizontal="left"/>
    </xf>
    <xf numFmtId="1" fontId="2" fillId="0" borderId="1" xfId="0" applyNumberFormat="1" applyFont="1" applyFill="1" applyBorder="1" applyAlignment="1">
      <alignment horizontal="left" wrapText="1"/>
    </xf>
    <xf numFmtId="14" fontId="2" fillId="0" borderId="1" xfId="0" applyNumberFormat="1" applyFont="1" applyFill="1" applyBorder="1" applyAlignment="1">
      <alignment horizontal="left"/>
    </xf>
    <xf numFmtId="2" fontId="2" fillId="0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left" wrapText="1"/>
    </xf>
    <xf numFmtId="2" fontId="2" fillId="0" borderId="0" xfId="0" applyNumberFormat="1" applyFont="1" applyFill="1" applyAlignment="1">
      <alignment horizontal="left" wrapText="1"/>
    </xf>
    <xf numFmtId="2" fontId="2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wrapText="1"/>
    </xf>
    <xf numFmtId="1" fontId="2" fillId="0" borderId="0" xfId="0" applyNumberFormat="1" applyFont="1" applyFill="1" applyAlignment="1">
      <alignment horizontal="left" wrapText="1"/>
    </xf>
    <xf numFmtId="14" fontId="2" fillId="0" borderId="0" xfId="0" applyNumberFormat="1" applyFont="1" applyFill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2" fontId="2" fillId="0" borderId="0" xfId="0" applyNumberFormat="1" applyFont="1" applyFill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1" fontId="2" fillId="0" borderId="3" xfId="0" applyNumberFormat="1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14" fontId="2" fillId="0" borderId="3" xfId="0" applyNumberFormat="1" applyFont="1" applyFill="1" applyBorder="1" applyAlignment="1">
      <alignment horizontal="left" wrapText="1"/>
    </xf>
    <xf numFmtId="2" fontId="2" fillId="0" borderId="3" xfId="0" applyNumberFormat="1" applyFont="1" applyFill="1" applyBorder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1" fontId="4" fillId="0" borderId="1" xfId="0" applyNumberFormat="1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/>
    </xf>
    <xf numFmtId="1" fontId="4" fillId="0" borderId="0" xfId="0" applyNumberFormat="1" applyFont="1" applyAlignment="1">
      <alignment horizontal="left"/>
    </xf>
    <xf numFmtId="164" fontId="2" fillId="0" borderId="4" xfId="0" applyNumberFormat="1" applyFont="1" applyBorder="1" applyAlignment="1">
      <alignment horizontal="left"/>
    </xf>
    <xf numFmtId="2" fontId="2" fillId="0" borderId="5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left"/>
    </xf>
    <xf numFmtId="14" fontId="2" fillId="0" borderId="7" xfId="0" applyNumberFormat="1" applyFont="1" applyBorder="1" applyAlignment="1">
      <alignment horizontal="left"/>
    </xf>
    <xf numFmtId="2" fontId="2" fillId="0" borderId="8" xfId="0" applyNumberFormat="1" applyFont="1" applyBorder="1" applyAlignment="1">
      <alignment horizontal="left"/>
    </xf>
    <xf numFmtId="164" fontId="2" fillId="0" borderId="9" xfId="0" applyNumberFormat="1" applyFont="1" applyBorder="1" applyAlignment="1">
      <alignment horizontal="left"/>
    </xf>
    <xf numFmtId="14" fontId="2" fillId="0" borderId="10" xfId="0" applyNumberFormat="1" applyFont="1" applyBorder="1" applyAlignment="1">
      <alignment horizontal="left"/>
    </xf>
    <xf numFmtId="2" fontId="2" fillId="0" borderId="11" xfId="0" applyNumberFormat="1" applyFont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14" fontId="4" fillId="0" borderId="1" xfId="0" applyNumberFormat="1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left"/>
    </xf>
    <xf numFmtId="1" fontId="2" fillId="0" borderId="3" xfId="0" applyNumberFormat="1" applyFont="1" applyBorder="1" applyAlignment="1">
      <alignment horizontal="left" wrapText="1"/>
    </xf>
    <xf numFmtId="9" fontId="2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14" fontId="2" fillId="0" borderId="0" xfId="0" applyNumberFormat="1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2" fontId="2" fillId="0" borderId="0" xfId="0" applyNumberFormat="1" applyFont="1" applyBorder="1" applyAlignment="1">
      <alignment horizontal="left"/>
    </xf>
    <xf numFmtId="14" fontId="2" fillId="0" borderId="0" xfId="0" applyNumberFormat="1" applyFont="1" applyAlignment="1">
      <alignment horizontal="left" wrapText="1"/>
    </xf>
    <xf numFmtId="1" fontId="2" fillId="0" borderId="0" xfId="0" applyNumberFormat="1" applyFont="1" applyAlignment="1">
      <alignment horizontal="left" wrapText="1"/>
    </xf>
    <xf numFmtId="14" fontId="2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1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2"/>
  <sheetViews>
    <sheetView tabSelected="1" zoomScale="60" zoomScaleNormal="60" workbookViewId="0">
      <pane ySplit="1" topLeftCell="A59" activePane="bottomLeft" state="frozen"/>
      <selection activeCell="C1" sqref="C1"/>
      <selection pane="bottomLeft" activeCell="E11" sqref="E11"/>
    </sheetView>
  </sheetViews>
  <sheetFormatPr baseColWidth="10" defaultColWidth="9.140625" defaultRowHeight="54" customHeight="1" x14ac:dyDescent="0.2"/>
  <cols>
    <col min="1" max="1" width="7.85546875" style="1" customWidth="1"/>
    <col min="2" max="2" width="6.140625" style="24" customWidth="1"/>
    <col min="3" max="3" width="35.140625" style="1" customWidth="1"/>
    <col min="4" max="4" width="17.140625" style="1" customWidth="1"/>
    <col min="5" max="5" width="24.85546875" style="1" customWidth="1"/>
    <col min="6" max="6" width="18" style="1" customWidth="1"/>
    <col min="7" max="7" width="16.7109375" style="1" customWidth="1"/>
    <col min="8" max="8" width="17.42578125" style="24" customWidth="1"/>
    <col min="9" max="9" width="18.28515625" style="25" customWidth="1"/>
    <col min="10" max="10" width="6.140625" style="25" customWidth="1"/>
    <col min="11" max="11" width="20.140625" style="27" customWidth="1"/>
    <col min="12" max="12" width="14.85546875" style="27" customWidth="1"/>
    <col min="13" max="13" width="16.28515625" style="27" customWidth="1"/>
    <col min="14" max="14" width="14.28515625" style="27" customWidth="1"/>
    <col min="15" max="15" width="17.28515625" style="1" customWidth="1"/>
    <col min="16" max="16" width="34.7109375" style="1" customWidth="1"/>
    <col min="17" max="17" width="20.7109375" style="1" customWidth="1"/>
    <col min="18" max="18" width="54.42578125" style="26" customWidth="1"/>
    <col min="19" max="16384" width="9.140625" style="1"/>
  </cols>
  <sheetData>
    <row r="1" spans="1:20" ht="54" customHeight="1" x14ac:dyDescent="0.2">
      <c r="B1" s="2" t="s">
        <v>10</v>
      </c>
      <c r="C1" s="4" t="s">
        <v>58</v>
      </c>
      <c r="D1" s="4"/>
      <c r="E1" s="4" t="s">
        <v>0</v>
      </c>
      <c r="F1" s="4" t="s">
        <v>8</v>
      </c>
      <c r="G1" s="4" t="s">
        <v>9</v>
      </c>
      <c r="H1" s="5" t="s">
        <v>12</v>
      </c>
      <c r="I1" s="6" t="s">
        <v>1</v>
      </c>
      <c r="J1" s="6"/>
      <c r="K1" s="4" t="s">
        <v>2</v>
      </c>
      <c r="L1" s="4" t="s">
        <v>11</v>
      </c>
      <c r="M1" s="4" t="s">
        <v>3</v>
      </c>
      <c r="N1" s="4" t="s">
        <v>4</v>
      </c>
      <c r="O1" s="4" t="s">
        <v>5</v>
      </c>
      <c r="P1" s="4" t="s">
        <v>7</v>
      </c>
      <c r="Q1" s="4" t="s">
        <v>6</v>
      </c>
    </row>
    <row r="2" spans="1:20" ht="54" customHeight="1" x14ac:dyDescent="0.2">
      <c r="A2" s="7" t="s">
        <v>48</v>
      </c>
      <c r="B2" s="8">
        <v>606</v>
      </c>
      <c r="C2" s="3" t="s">
        <v>288</v>
      </c>
      <c r="D2" s="3"/>
      <c r="E2" s="7" t="s">
        <v>212</v>
      </c>
      <c r="F2" s="7">
        <v>503921</v>
      </c>
      <c r="G2" s="7">
        <v>210020609</v>
      </c>
      <c r="H2" s="8">
        <v>3200025504</v>
      </c>
      <c r="I2" s="9">
        <v>44118</v>
      </c>
      <c r="J2" s="9"/>
      <c r="K2" s="10">
        <v>89000</v>
      </c>
      <c r="L2" s="10">
        <v>0</v>
      </c>
      <c r="M2" s="10">
        <f t="shared" ref="M2" si="0">K2*L2</f>
        <v>0</v>
      </c>
      <c r="N2" s="10">
        <f t="shared" ref="N2" si="1">K2+M2</f>
        <v>89000</v>
      </c>
      <c r="O2" s="7" t="s">
        <v>289</v>
      </c>
      <c r="P2" s="3" t="s">
        <v>51</v>
      </c>
      <c r="Q2" s="7" t="s">
        <v>52</v>
      </c>
    </row>
    <row r="3" spans="1:20" ht="54" customHeight="1" x14ac:dyDescent="0.2">
      <c r="A3" s="7" t="s">
        <v>48</v>
      </c>
      <c r="B3" s="8">
        <v>642</v>
      </c>
      <c r="C3" s="3" t="s">
        <v>42</v>
      </c>
      <c r="D3" s="3"/>
      <c r="E3" s="7" t="s">
        <v>213</v>
      </c>
      <c r="F3" s="7">
        <v>501532</v>
      </c>
      <c r="G3" s="7">
        <v>210020086</v>
      </c>
      <c r="H3" s="8">
        <v>3200024979</v>
      </c>
      <c r="I3" s="9">
        <v>43838</v>
      </c>
      <c r="J3" s="9"/>
      <c r="K3" s="10">
        <v>23400</v>
      </c>
      <c r="L3" s="10">
        <v>0.21</v>
      </c>
      <c r="M3" s="10">
        <f>K3*L3</f>
        <v>4914</v>
      </c>
      <c r="N3" s="10">
        <f>K3+M3</f>
        <v>28314</v>
      </c>
      <c r="O3" s="7" t="s">
        <v>43</v>
      </c>
      <c r="P3" s="11" t="s">
        <v>44</v>
      </c>
      <c r="Q3" s="3" t="s">
        <v>56</v>
      </c>
    </row>
    <row r="4" spans="1:20" ht="54" customHeight="1" x14ac:dyDescent="0.2">
      <c r="A4" s="7" t="s">
        <v>48</v>
      </c>
      <c r="B4" s="12">
        <v>646</v>
      </c>
      <c r="C4" s="13" t="s">
        <v>73</v>
      </c>
      <c r="D4" s="13"/>
      <c r="E4" s="13" t="s">
        <v>214</v>
      </c>
      <c r="F4" s="7">
        <v>500013</v>
      </c>
      <c r="G4" s="7">
        <v>210020158</v>
      </c>
      <c r="H4" s="8">
        <v>3200025005</v>
      </c>
      <c r="I4" s="9">
        <v>43854</v>
      </c>
      <c r="J4" s="14"/>
      <c r="K4" s="15">
        <v>54156.91</v>
      </c>
      <c r="L4" s="15">
        <v>0.21</v>
      </c>
      <c r="M4" s="15">
        <f>K4*L4</f>
        <v>11372.9511</v>
      </c>
      <c r="N4" s="15">
        <f>K4+M4</f>
        <v>65529.861100000002</v>
      </c>
      <c r="O4" s="7" t="s">
        <v>89</v>
      </c>
      <c r="P4" s="7" t="s">
        <v>88</v>
      </c>
      <c r="Q4" s="7" t="s">
        <v>38</v>
      </c>
    </row>
    <row r="5" spans="1:20" ht="52.5" customHeight="1" x14ac:dyDescent="0.2">
      <c r="A5" s="7" t="s">
        <v>48</v>
      </c>
      <c r="B5" s="16">
        <v>13</v>
      </c>
      <c r="C5" s="3" t="s">
        <v>60</v>
      </c>
      <c r="D5" s="3"/>
      <c r="E5" s="3" t="s">
        <v>13</v>
      </c>
      <c r="F5" s="3">
        <v>503595</v>
      </c>
      <c r="G5" s="3">
        <v>210020136</v>
      </c>
      <c r="H5" s="16">
        <v>3200024999</v>
      </c>
      <c r="I5" s="17">
        <v>43853</v>
      </c>
      <c r="J5" s="17"/>
      <c r="K5" s="18">
        <v>637.57000000000005</v>
      </c>
      <c r="L5" s="18">
        <v>0.21</v>
      </c>
      <c r="M5" s="18">
        <f t="shared" ref="M5" si="2">K5*L5</f>
        <v>133.8897</v>
      </c>
      <c r="N5" s="18">
        <f t="shared" ref="N5" si="3">K5+M5</f>
        <v>771.45970000000011</v>
      </c>
      <c r="O5" s="19">
        <v>43877</v>
      </c>
      <c r="P5" s="3" t="s">
        <v>26</v>
      </c>
      <c r="Q5" s="3" t="s">
        <v>27</v>
      </c>
    </row>
    <row r="6" spans="1:20" ht="54" customHeight="1" x14ac:dyDescent="0.2">
      <c r="A6" s="7" t="s">
        <v>48</v>
      </c>
      <c r="B6" s="16">
        <v>22</v>
      </c>
      <c r="C6" s="3" t="s">
        <v>19</v>
      </c>
      <c r="D6" s="3"/>
      <c r="E6" s="3" t="s">
        <v>14</v>
      </c>
      <c r="F6" s="3">
        <v>500247</v>
      </c>
      <c r="G6" s="3">
        <v>210020146</v>
      </c>
      <c r="H6" s="16">
        <v>3200025014</v>
      </c>
      <c r="I6" s="17">
        <v>43854</v>
      </c>
      <c r="J6" s="17"/>
      <c r="K6" s="18">
        <v>1015.4</v>
      </c>
      <c r="L6" s="18">
        <v>0.21</v>
      </c>
      <c r="M6" s="18">
        <f t="shared" ref="M6:M10" si="4">K6*L6</f>
        <v>213.23399999999998</v>
      </c>
      <c r="N6" s="18">
        <f t="shared" ref="N6:N10" si="5">K6+M6</f>
        <v>1228.634</v>
      </c>
      <c r="O6" s="19">
        <v>43862</v>
      </c>
      <c r="P6" s="3" t="s">
        <v>25</v>
      </c>
      <c r="Q6" s="3" t="s">
        <v>28</v>
      </c>
    </row>
    <row r="7" spans="1:20" ht="54" customHeight="1" x14ac:dyDescent="0.2">
      <c r="A7" s="7" t="s">
        <v>48</v>
      </c>
      <c r="B7" s="16">
        <v>23</v>
      </c>
      <c r="C7" s="3" t="s">
        <v>59</v>
      </c>
      <c r="D7" s="3"/>
      <c r="E7" s="3" t="s">
        <v>15</v>
      </c>
      <c r="F7" s="3">
        <v>500247</v>
      </c>
      <c r="G7" s="3">
        <v>210020147</v>
      </c>
      <c r="H7" s="16">
        <v>3200025015</v>
      </c>
      <c r="I7" s="17">
        <v>43854</v>
      </c>
      <c r="J7" s="17"/>
      <c r="K7" s="18">
        <v>945.54</v>
      </c>
      <c r="L7" s="18">
        <v>0.21</v>
      </c>
      <c r="M7" s="18">
        <f t="shared" si="4"/>
        <v>198.56339999999997</v>
      </c>
      <c r="N7" s="18">
        <f t="shared" si="5"/>
        <v>1144.1034</v>
      </c>
      <c r="O7" s="19">
        <v>43883</v>
      </c>
      <c r="P7" s="3" t="s">
        <v>25</v>
      </c>
      <c r="Q7" s="3" t="s">
        <v>28</v>
      </c>
    </row>
    <row r="8" spans="1:20" ht="54" customHeight="1" x14ac:dyDescent="0.2">
      <c r="A8" s="7" t="s">
        <v>48</v>
      </c>
      <c r="B8" s="16">
        <v>24</v>
      </c>
      <c r="C8" s="3" t="s">
        <v>21</v>
      </c>
      <c r="D8" s="3"/>
      <c r="E8" s="3" t="s">
        <v>16</v>
      </c>
      <c r="F8" s="3">
        <v>500247</v>
      </c>
      <c r="G8" s="3">
        <v>210020149</v>
      </c>
      <c r="H8" s="16">
        <v>3200025016</v>
      </c>
      <c r="I8" s="17">
        <v>43854</v>
      </c>
      <c r="J8" s="17"/>
      <c r="K8" s="18">
        <v>2195.9</v>
      </c>
      <c r="L8" s="18">
        <v>0.21</v>
      </c>
      <c r="M8" s="18">
        <f t="shared" si="4"/>
        <v>461.13900000000001</v>
      </c>
      <c r="N8" s="18">
        <f t="shared" si="5"/>
        <v>2657.0390000000002</v>
      </c>
      <c r="O8" s="19">
        <v>43869</v>
      </c>
      <c r="P8" s="3" t="s">
        <v>25</v>
      </c>
      <c r="Q8" s="3" t="s">
        <v>28</v>
      </c>
      <c r="R8" s="54"/>
      <c r="T8" s="20"/>
    </row>
    <row r="9" spans="1:20" ht="54" customHeight="1" x14ac:dyDescent="0.2">
      <c r="A9" s="7" t="s">
        <v>48</v>
      </c>
      <c r="B9" s="16">
        <v>25</v>
      </c>
      <c r="C9" s="3" t="s">
        <v>20</v>
      </c>
      <c r="D9" s="3"/>
      <c r="E9" s="3" t="s">
        <v>17</v>
      </c>
      <c r="F9" s="3">
        <v>500247</v>
      </c>
      <c r="G9" s="3">
        <v>210020150</v>
      </c>
      <c r="H9" s="16">
        <v>3200025017</v>
      </c>
      <c r="I9" s="17">
        <v>43854</v>
      </c>
      <c r="J9" s="17"/>
      <c r="K9" s="18">
        <v>4486.8100000000004</v>
      </c>
      <c r="L9" s="18">
        <v>0.21</v>
      </c>
      <c r="M9" s="18">
        <f t="shared" si="4"/>
        <v>942.23009999999999</v>
      </c>
      <c r="N9" s="18">
        <f t="shared" si="5"/>
        <v>5429.0401000000002</v>
      </c>
      <c r="O9" s="19">
        <v>43895</v>
      </c>
      <c r="P9" s="3" t="s">
        <v>25</v>
      </c>
      <c r="Q9" s="3" t="s">
        <v>28</v>
      </c>
    </row>
    <row r="10" spans="1:20" ht="54" customHeight="1" x14ac:dyDescent="0.2">
      <c r="A10" s="7" t="s">
        <v>48</v>
      </c>
      <c r="B10" s="16">
        <v>26</v>
      </c>
      <c r="C10" s="3" t="s">
        <v>22</v>
      </c>
      <c r="D10" s="3"/>
      <c r="E10" s="3" t="s">
        <v>18</v>
      </c>
      <c r="F10" s="3">
        <v>500247</v>
      </c>
      <c r="G10" s="3">
        <v>210020160</v>
      </c>
      <c r="H10" s="16">
        <v>3200025018</v>
      </c>
      <c r="I10" s="17">
        <v>43854</v>
      </c>
      <c r="J10" s="17"/>
      <c r="K10" s="18">
        <v>201.5</v>
      </c>
      <c r="L10" s="18">
        <v>0.21</v>
      </c>
      <c r="M10" s="18">
        <f t="shared" si="4"/>
        <v>42.314999999999998</v>
      </c>
      <c r="N10" s="18">
        <f t="shared" si="5"/>
        <v>243.815</v>
      </c>
      <c r="O10" s="19">
        <v>43856</v>
      </c>
      <c r="P10" s="3" t="s">
        <v>25</v>
      </c>
      <c r="Q10" s="3" t="s">
        <v>28</v>
      </c>
    </row>
    <row r="11" spans="1:20" ht="54" customHeight="1" x14ac:dyDescent="0.2">
      <c r="A11" s="7" t="s">
        <v>48</v>
      </c>
      <c r="B11" s="16">
        <v>45</v>
      </c>
      <c r="C11" s="3" t="s">
        <v>24</v>
      </c>
      <c r="D11" s="3"/>
      <c r="E11" s="3" t="s">
        <v>23</v>
      </c>
      <c r="F11" s="3">
        <v>500247</v>
      </c>
      <c r="G11" s="3">
        <v>210020183</v>
      </c>
      <c r="H11" s="16">
        <v>3200025031</v>
      </c>
      <c r="I11" s="19">
        <v>43861</v>
      </c>
      <c r="J11" s="19"/>
      <c r="K11" s="18">
        <v>543.58000000000004</v>
      </c>
      <c r="L11" s="18">
        <v>0.2</v>
      </c>
      <c r="M11" s="18">
        <f t="shared" ref="M11:M23" si="6">K11*L11</f>
        <v>108.71600000000001</v>
      </c>
      <c r="N11" s="18">
        <f t="shared" ref="N11:N23" si="7">K11+M11</f>
        <v>652.29600000000005</v>
      </c>
      <c r="O11" s="19">
        <v>43877</v>
      </c>
      <c r="P11" s="3" t="s">
        <v>25</v>
      </c>
      <c r="Q11" s="3" t="s">
        <v>28</v>
      </c>
    </row>
    <row r="12" spans="1:20" ht="54" customHeight="1" x14ac:dyDescent="0.2">
      <c r="A12" s="7" t="s">
        <v>48</v>
      </c>
      <c r="B12" s="16">
        <v>50</v>
      </c>
      <c r="C12" s="3" t="s">
        <v>33</v>
      </c>
      <c r="D12" s="3"/>
      <c r="E12" s="3" t="s">
        <v>32</v>
      </c>
      <c r="F12" s="3">
        <v>503543</v>
      </c>
      <c r="G12" s="3">
        <v>210020224</v>
      </c>
      <c r="H12" s="16">
        <v>3200025564</v>
      </c>
      <c r="I12" s="19">
        <v>43865</v>
      </c>
      <c r="J12" s="19"/>
      <c r="K12" s="18">
        <v>6.8</v>
      </c>
      <c r="L12" s="18">
        <v>0.21</v>
      </c>
      <c r="M12" s="18">
        <f t="shared" si="6"/>
        <v>1.4279999999999999</v>
      </c>
      <c r="N12" s="18">
        <f t="shared" si="7"/>
        <v>8.2279999999999998</v>
      </c>
      <c r="O12" s="3" t="s">
        <v>55</v>
      </c>
      <c r="P12" s="3" t="s">
        <v>34</v>
      </c>
      <c r="Q12" s="3" t="s">
        <v>41</v>
      </c>
    </row>
    <row r="13" spans="1:20" ht="60.75" customHeight="1" x14ac:dyDescent="0.2">
      <c r="A13" s="7" t="s">
        <v>48</v>
      </c>
      <c r="B13" s="16">
        <v>52</v>
      </c>
      <c r="C13" s="3" t="s">
        <v>68</v>
      </c>
      <c r="D13" s="3"/>
      <c r="E13" s="3" t="s">
        <v>35</v>
      </c>
      <c r="F13" s="3">
        <v>500013</v>
      </c>
      <c r="G13" s="3">
        <v>210020122</v>
      </c>
      <c r="H13" s="16">
        <v>3200025049</v>
      </c>
      <c r="I13" s="19">
        <v>43873</v>
      </c>
      <c r="J13" s="19"/>
      <c r="K13" s="18">
        <v>85451.27</v>
      </c>
      <c r="L13" s="18">
        <v>0.21</v>
      </c>
      <c r="M13" s="18">
        <f t="shared" si="6"/>
        <v>17944.7667</v>
      </c>
      <c r="N13" s="18">
        <f t="shared" si="7"/>
        <v>103396.0367</v>
      </c>
      <c r="O13" s="3" t="s">
        <v>90</v>
      </c>
      <c r="P13" s="3" t="s">
        <v>88</v>
      </c>
      <c r="Q13" s="3" t="s">
        <v>38</v>
      </c>
    </row>
    <row r="14" spans="1:20" ht="50.25" customHeight="1" x14ac:dyDescent="0.2">
      <c r="A14" s="7" t="s">
        <v>48</v>
      </c>
      <c r="B14" s="16">
        <v>53</v>
      </c>
      <c r="C14" s="3" t="s">
        <v>61</v>
      </c>
      <c r="D14" s="3"/>
      <c r="E14" s="3" t="s">
        <v>36</v>
      </c>
      <c r="F14" s="3">
        <v>500013</v>
      </c>
      <c r="G14" s="3">
        <v>210020127</v>
      </c>
      <c r="H14" s="16">
        <v>3200025050</v>
      </c>
      <c r="I14" s="19">
        <v>43873</v>
      </c>
      <c r="J14" s="19"/>
      <c r="K14" s="18">
        <v>27423.96</v>
      </c>
      <c r="L14" s="18">
        <v>0.21</v>
      </c>
      <c r="M14" s="18">
        <f t="shared" si="6"/>
        <v>5759.0315999999993</v>
      </c>
      <c r="N14" s="18">
        <f t="shared" si="7"/>
        <v>33182.991600000001</v>
      </c>
      <c r="O14" s="3" t="s">
        <v>90</v>
      </c>
      <c r="P14" s="3" t="s">
        <v>91</v>
      </c>
      <c r="Q14" s="3" t="s">
        <v>38</v>
      </c>
    </row>
    <row r="15" spans="1:20" ht="63.75" customHeight="1" x14ac:dyDescent="0.2">
      <c r="A15" s="7" t="s">
        <v>48</v>
      </c>
      <c r="B15" s="16">
        <v>54</v>
      </c>
      <c r="C15" s="3" t="s">
        <v>70</v>
      </c>
      <c r="D15" s="3"/>
      <c r="E15" s="3" t="s">
        <v>37</v>
      </c>
      <c r="F15" s="3">
        <v>500013</v>
      </c>
      <c r="G15" s="3">
        <v>210020129</v>
      </c>
      <c r="H15" s="16">
        <v>3200025051</v>
      </c>
      <c r="I15" s="19">
        <v>43873</v>
      </c>
      <c r="J15" s="19"/>
      <c r="K15" s="18">
        <v>9984.24</v>
      </c>
      <c r="L15" s="18">
        <v>0.21</v>
      </c>
      <c r="M15" s="18">
        <f t="shared" si="6"/>
        <v>2096.6904</v>
      </c>
      <c r="N15" s="18">
        <f t="shared" si="7"/>
        <v>12080.930399999999</v>
      </c>
      <c r="O15" s="3" t="s">
        <v>90</v>
      </c>
      <c r="P15" s="3" t="s">
        <v>91</v>
      </c>
      <c r="Q15" s="3" t="s">
        <v>38</v>
      </c>
    </row>
    <row r="16" spans="1:20" ht="54" customHeight="1" x14ac:dyDescent="0.2">
      <c r="A16" s="7" t="s">
        <v>48</v>
      </c>
      <c r="B16" s="16">
        <v>58</v>
      </c>
      <c r="C16" s="3" t="s">
        <v>62</v>
      </c>
      <c r="D16" s="3"/>
      <c r="E16" s="3" t="s">
        <v>215</v>
      </c>
      <c r="F16" s="3">
        <v>500029</v>
      </c>
      <c r="G16" s="3">
        <v>210020175</v>
      </c>
      <c r="H16" s="16">
        <v>3200025053</v>
      </c>
      <c r="I16" s="19">
        <v>43881</v>
      </c>
      <c r="J16" s="19"/>
      <c r="K16" s="18">
        <v>6672</v>
      </c>
      <c r="L16" s="18">
        <v>0.21</v>
      </c>
      <c r="M16" s="18">
        <f t="shared" si="6"/>
        <v>1401.12</v>
      </c>
      <c r="N16" s="18">
        <f t="shared" si="7"/>
        <v>8073.12</v>
      </c>
      <c r="O16" s="3" t="s">
        <v>90</v>
      </c>
      <c r="P16" s="3" t="s">
        <v>39</v>
      </c>
      <c r="Q16" s="3" t="s">
        <v>40</v>
      </c>
    </row>
    <row r="17" spans="1:18" ht="68.25" customHeight="1" x14ac:dyDescent="0.2">
      <c r="A17" s="7" t="s">
        <v>48</v>
      </c>
      <c r="B17" s="16">
        <v>83</v>
      </c>
      <c r="C17" s="3" t="s">
        <v>45</v>
      </c>
      <c r="D17" s="3"/>
      <c r="E17" s="3" t="s">
        <v>216</v>
      </c>
      <c r="F17" s="3">
        <v>500247</v>
      </c>
      <c r="G17" s="3">
        <v>210020215</v>
      </c>
      <c r="H17" s="16">
        <v>3200025086</v>
      </c>
      <c r="I17" s="19">
        <v>43873</v>
      </c>
      <c r="J17" s="19"/>
      <c r="K17" s="18">
        <v>0</v>
      </c>
      <c r="L17" s="18">
        <v>0.21</v>
      </c>
      <c r="M17" s="18">
        <f t="shared" si="6"/>
        <v>0</v>
      </c>
      <c r="N17" s="18">
        <f t="shared" si="7"/>
        <v>0</v>
      </c>
      <c r="O17" s="19">
        <v>43911</v>
      </c>
      <c r="P17" s="3" t="s">
        <v>25</v>
      </c>
      <c r="Q17" s="3" t="s">
        <v>28</v>
      </c>
    </row>
    <row r="18" spans="1:18" ht="54" customHeight="1" x14ac:dyDescent="0.2">
      <c r="A18" s="7" t="s">
        <v>48</v>
      </c>
      <c r="B18" s="16">
        <v>84</v>
      </c>
      <c r="C18" s="3" t="s">
        <v>84</v>
      </c>
      <c r="D18" s="3"/>
      <c r="E18" s="3" t="s">
        <v>217</v>
      </c>
      <c r="F18" s="3" t="s">
        <v>83</v>
      </c>
      <c r="G18" s="3" t="s">
        <v>83</v>
      </c>
      <c r="H18" s="16" t="s">
        <v>83</v>
      </c>
      <c r="I18" s="19" t="s">
        <v>83</v>
      </c>
      <c r="J18" s="19"/>
      <c r="K18" s="21">
        <v>0</v>
      </c>
      <c r="L18" s="18">
        <v>0.21</v>
      </c>
      <c r="M18" s="18">
        <f t="shared" si="6"/>
        <v>0</v>
      </c>
      <c r="N18" s="18">
        <f t="shared" si="7"/>
        <v>0</v>
      </c>
      <c r="O18" s="3" t="s">
        <v>83</v>
      </c>
      <c r="P18" s="1" t="s">
        <v>83</v>
      </c>
      <c r="Q18" s="22" t="s">
        <v>83</v>
      </c>
    </row>
    <row r="19" spans="1:18" ht="57" customHeight="1" x14ac:dyDescent="0.2">
      <c r="A19" s="7" t="s">
        <v>48</v>
      </c>
      <c r="B19" s="16">
        <v>88</v>
      </c>
      <c r="C19" s="3" t="s">
        <v>85</v>
      </c>
      <c r="D19" s="3"/>
      <c r="E19" s="3" t="s">
        <v>218</v>
      </c>
      <c r="F19" s="3" t="s">
        <v>83</v>
      </c>
      <c r="G19" s="3" t="s">
        <v>83</v>
      </c>
      <c r="H19" s="16" t="s">
        <v>83</v>
      </c>
      <c r="I19" s="19" t="s">
        <v>83</v>
      </c>
      <c r="J19" s="19"/>
      <c r="K19" s="18">
        <v>0</v>
      </c>
      <c r="L19" s="18">
        <v>0.21</v>
      </c>
      <c r="M19" s="18">
        <f t="shared" si="6"/>
        <v>0</v>
      </c>
      <c r="N19" s="18">
        <f t="shared" si="7"/>
        <v>0</v>
      </c>
      <c r="O19" s="3" t="s">
        <v>83</v>
      </c>
      <c r="P19" s="3" t="s">
        <v>83</v>
      </c>
      <c r="Q19" s="3" t="s">
        <v>83</v>
      </c>
    </row>
    <row r="20" spans="1:18" ht="54" customHeight="1" x14ac:dyDescent="0.2">
      <c r="A20" s="7" t="s">
        <v>48</v>
      </c>
      <c r="B20" s="16">
        <v>89</v>
      </c>
      <c r="C20" s="3" t="s">
        <v>63</v>
      </c>
      <c r="D20" s="3"/>
      <c r="E20" s="3" t="s">
        <v>219</v>
      </c>
      <c r="F20" s="3">
        <v>500247</v>
      </c>
      <c r="G20" s="3">
        <v>210020230</v>
      </c>
      <c r="H20" s="16">
        <v>3200025094</v>
      </c>
      <c r="I20" s="19">
        <v>43881</v>
      </c>
      <c r="J20" s="19"/>
      <c r="K20" s="18">
        <v>2734.74</v>
      </c>
      <c r="L20" s="18">
        <v>0.21</v>
      </c>
      <c r="M20" s="18">
        <v>522.6</v>
      </c>
      <c r="N20" s="18">
        <v>3257.34</v>
      </c>
      <c r="O20" s="19">
        <v>43897</v>
      </c>
      <c r="P20" s="3" t="s">
        <v>25</v>
      </c>
      <c r="Q20" s="3" t="s">
        <v>28</v>
      </c>
    </row>
    <row r="21" spans="1:18" s="35" customFormat="1" ht="69.75" customHeight="1" x14ac:dyDescent="0.2">
      <c r="A21" s="37" t="s">
        <v>48</v>
      </c>
      <c r="B21" s="38">
        <v>96</v>
      </c>
      <c r="C21" s="37" t="s">
        <v>71</v>
      </c>
      <c r="D21" s="37"/>
      <c r="E21" s="37" t="s">
        <v>220</v>
      </c>
      <c r="F21" s="37">
        <v>504639</v>
      </c>
      <c r="G21" s="37">
        <v>230001239</v>
      </c>
      <c r="H21" s="38">
        <v>3200025277</v>
      </c>
      <c r="I21" s="39">
        <v>43987</v>
      </c>
      <c r="J21" s="39"/>
      <c r="K21" s="40">
        <v>18000</v>
      </c>
      <c r="L21" s="40">
        <v>0.21</v>
      </c>
      <c r="M21" s="40">
        <f t="shared" si="6"/>
        <v>3780</v>
      </c>
      <c r="N21" s="40">
        <f t="shared" si="7"/>
        <v>21780</v>
      </c>
      <c r="O21" s="39" t="s">
        <v>92</v>
      </c>
      <c r="P21" s="37" t="s">
        <v>86</v>
      </c>
      <c r="Q21" s="37" t="s">
        <v>87</v>
      </c>
      <c r="R21" s="36"/>
    </row>
    <row r="22" spans="1:18" ht="58.5" customHeight="1" x14ac:dyDescent="0.2">
      <c r="A22" s="7" t="s">
        <v>48</v>
      </c>
      <c r="B22" s="16">
        <v>99</v>
      </c>
      <c r="C22" s="3" t="s">
        <v>46</v>
      </c>
      <c r="D22" s="3"/>
      <c r="E22" s="3" t="s">
        <v>221</v>
      </c>
      <c r="F22" s="3">
        <v>504189</v>
      </c>
      <c r="G22" s="3">
        <v>210020188</v>
      </c>
      <c r="H22" s="16">
        <v>3200025108</v>
      </c>
      <c r="I22" s="19">
        <v>43892</v>
      </c>
      <c r="J22" s="19"/>
      <c r="K22" s="18">
        <v>1080</v>
      </c>
      <c r="L22" s="18">
        <v>0.21</v>
      </c>
      <c r="M22" s="18">
        <f t="shared" si="6"/>
        <v>226.79999999999998</v>
      </c>
      <c r="N22" s="18">
        <f t="shared" si="7"/>
        <v>1306.8</v>
      </c>
      <c r="O22" s="3" t="s">
        <v>93</v>
      </c>
      <c r="P22" s="3" t="s">
        <v>64</v>
      </c>
      <c r="Q22" s="3" t="s">
        <v>47</v>
      </c>
    </row>
    <row r="23" spans="1:18" ht="67.5" customHeight="1" x14ac:dyDescent="0.2">
      <c r="A23" s="7" t="s">
        <v>48</v>
      </c>
      <c r="B23" s="16">
        <v>100</v>
      </c>
      <c r="C23" s="23" t="s">
        <v>65</v>
      </c>
      <c r="D23" s="23"/>
      <c r="E23" s="3" t="s">
        <v>222</v>
      </c>
      <c r="F23" s="3">
        <v>504189</v>
      </c>
      <c r="G23" s="3">
        <v>210020189</v>
      </c>
      <c r="H23" s="16">
        <v>3200025109</v>
      </c>
      <c r="I23" s="19">
        <v>43892</v>
      </c>
      <c r="J23" s="19"/>
      <c r="K23" s="18">
        <v>206.2</v>
      </c>
      <c r="L23" s="18">
        <v>0.21</v>
      </c>
      <c r="M23" s="18">
        <f t="shared" si="6"/>
        <v>43.301999999999992</v>
      </c>
      <c r="N23" s="18">
        <f t="shared" si="7"/>
        <v>249.50199999999998</v>
      </c>
      <c r="O23" s="3" t="s">
        <v>93</v>
      </c>
      <c r="P23" s="3" t="s">
        <v>64</v>
      </c>
      <c r="Q23" s="3" t="s">
        <v>47</v>
      </c>
    </row>
    <row r="24" spans="1:18" ht="75" customHeight="1" x14ac:dyDescent="0.2">
      <c r="A24" s="7" t="s">
        <v>48</v>
      </c>
      <c r="B24" s="16">
        <v>118</v>
      </c>
      <c r="C24" s="3" t="s">
        <v>66</v>
      </c>
      <c r="D24" s="3"/>
      <c r="E24" s="3" t="s">
        <v>223</v>
      </c>
      <c r="F24" s="3">
        <v>500247</v>
      </c>
      <c r="G24" s="3">
        <v>210020257</v>
      </c>
      <c r="H24" s="16">
        <v>3200025116</v>
      </c>
      <c r="I24" s="19">
        <v>43892</v>
      </c>
      <c r="J24" s="19"/>
      <c r="K24" s="18">
        <v>197.07</v>
      </c>
      <c r="L24" s="18">
        <v>0.21</v>
      </c>
      <c r="M24" s="18">
        <f t="shared" ref="M24:M29" si="8">K24*L24</f>
        <v>41.384699999999995</v>
      </c>
      <c r="N24" s="18">
        <f t="shared" ref="N24:N29" si="9">K24+M24</f>
        <v>238.4547</v>
      </c>
      <c r="O24" s="3" t="s">
        <v>94</v>
      </c>
      <c r="P24" s="3" t="s">
        <v>25</v>
      </c>
      <c r="Q24" s="3" t="s">
        <v>28</v>
      </c>
    </row>
    <row r="25" spans="1:18" ht="61.5" customHeight="1" x14ac:dyDescent="0.2">
      <c r="A25" s="7" t="s">
        <v>48</v>
      </c>
      <c r="B25" s="16">
        <v>119</v>
      </c>
      <c r="C25" s="3" t="s">
        <v>49</v>
      </c>
      <c r="D25" s="3"/>
      <c r="E25" s="3" t="s">
        <v>224</v>
      </c>
      <c r="F25" s="3">
        <v>500247</v>
      </c>
      <c r="G25" s="3">
        <v>210020270</v>
      </c>
      <c r="H25" s="16">
        <v>3200025117</v>
      </c>
      <c r="I25" s="19">
        <v>43892</v>
      </c>
      <c r="J25" s="19"/>
      <c r="K25" s="18">
        <v>96.01</v>
      </c>
      <c r="L25" s="18">
        <v>0.21</v>
      </c>
      <c r="M25" s="18">
        <f t="shared" si="8"/>
        <v>20.162099999999999</v>
      </c>
      <c r="N25" s="18">
        <f t="shared" si="9"/>
        <v>116.1721</v>
      </c>
      <c r="O25" s="19">
        <v>43891</v>
      </c>
      <c r="P25" s="3" t="s">
        <v>25</v>
      </c>
      <c r="Q25" s="3" t="s">
        <v>28</v>
      </c>
    </row>
    <row r="26" spans="1:18" ht="55.5" customHeight="1" x14ac:dyDescent="0.2">
      <c r="A26" s="7" t="s">
        <v>48</v>
      </c>
      <c r="B26" s="16">
        <v>121</v>
      </c>
      <c r="C26" s="3" t="s">
        <v>50</v>
      </c>
      <c r="D26" s="3"/>
      <c r="E26" s="3" t="s">
        <v>225</v>
      </c>
      <c r="F26" s="3">
        <v>504714</v>
      </c>
      <c r="G26" s="3">
        <v>210020253</v>
      </c>
      <c r="H26" s="16">
        <v>3200025125</v>
      </c>
      <c r="I26" s="19">
        <v>43892</v>
      </c>
      <c r="J26" s="19"/>
      <c r="K26" s="18">
        <v>500</v>
      </c>
      <c r="L26" s="18">
        <v>0.21</v>
      </c>
      <c r="M26" s="18">
        <f t="shared" si="8"/>
        <v>105</v>
      </c>
      <c r="N26" s="18">
        <f t="shared" si="9"/>
        <v>605</v>
      </c>
      <c r="O26" s="19">
        <v>43888</v>
      </c>
      <c r="P26" s="3" t="s">
        <v>69</v>
      </c>
      <c r="Q26" s="3" t="s">
        <v>57</v>
      </c>
    </row>
    <row r="27" spans="1:18" ht="54" customHeight="1" x14ac:dyDescent="0.2">
      <c r="A27" s="7" t="s">
        <v>48</v>
      </c>
      <c r="B27" s="16">
        <v>122</v>
      </c>
      <c r="C27" s="3" t="s">
        <v>67</v>
      </c>
      <c r="D27" s="3"/>
      <c r="E27" s="3" t="s">
        <v>226</v>
      </c>
      <c r="F27" s="3">
        <v>503921</v>
      </c>
      <c r="G27" s="3">
        <v>210020254</v>
      </c>
      <c r="H27" s="16">
        <v>3200025126</v>
      </c>
      <c r="I27" s="19">
        <v>43892</v>
      </c>
      <c r="J27" s="19"/>
      <c r="K27" s="18">
        <v>387.5</v>
      </c>
      <c r="L27" s="18">
        <v>0</v>
      </c>
      <c r="M27" s="18">
        <f t="shared" si="8"/>
        <v>0</v>
      </c>
      <c r="N27" s="18">
        <f t="shared" si="9"/>
        <v>387.5</v>
      </c>
      <c r="O27" s="3" t="s">
        <v>95</v>
      </c>
      <c r="P27" s="3" t="s">
        <v>51</v>
      </c>
      <c r="Q27" s="3" t="s">
        <v>52</v>
      </c>
    </row>
    <row r="28" spans="1:18" ht="60" customHeight="1" x14ac:dyDescent="0.2">
      <c r="A28" s="7" t="s">
        <v>48</v>
      </c>
      <c r="B28" s="3">
        <v>150</v>
      </c>
      <c r="C28" s="3" t="s">
        <v>72</v>
      </c>
      <c r="D28" s="3"/>
      <c r="E28" s="3" t="s">
        <v>227</v>
      </c>
      <c r="F28" s="3">
        <v>500322</v>
      </c>
      <c r="G28" s="3">
        <v>210020322</v>
      </c>
      <c r="H28" s="16">
        <v>3200025174</v>
      </c>
      <c r="I28" s="19">
        <v>43921</v>
      </c>
      <c r="J28" s="19"/>
      <c r="K28" s="18">
        <v>33907.43</v>
      </c>
      <c r="L28" s="18">
        <v>0.21</v>
      </c>
      <c r="M28" s="18">
        <v>6479.71</v>
      </c>
      <c r="N28" s="18">
        <v>40387.14</v>
      </c>
      <c r="O28" s="3" t="s">
        <v>95</v>
      </c>
      <c r="P28" s="3" t="s">
        <v>53</v>
      </c>
      <c r="Q28" s="3" t="s">
        <v>54</v>
      </c>
    </row>
    <row r="29" spans="1:18" ht="54" customHeight="1" x14ac:dyDescent="0.2">
      <c r="A29" s="29" t="s">
        <v>48</v>
      </c>
      <c r="B29" s="30">
        <v>164</v>
      </c>
      <c r="C29" s="31" t="s">
        <v>97</v>
      </c>
      <c r="D29" s="31"/>
      <c r="E29" s="31" t="s">
        <v>228</v>
      </c>
      <c r="F29" s="31">
        <v>500013</v>
      </c>
      <c r="G29" s="31">
        <v>210020315</v>
      </c>
      <c r="H29" s="30">
        <v>3200025191</v>
      </c>
      <c r="I29" s="32">
        <v>43970</v>
      </c>
      <c r="J29" s="32"/>
      <c r="K29" s="33">
        <v>80000</v>
      </c>
      <c r="L29" s="33">
        <v>0.21</v>
      </c>
      <c r="M29" s="33">
        <f t="shared" si="8"/>
        <v>16800</v>
      </c>
      <c r="N29" s="33">
        <f t="shared" si="9"/>
        <v>96800</v>
      </c>
      <c r="O29" s="31" t="s">
        <v>43</v>
      </c>
      <c r="P29" s="31" t="s">
        <v>91</v>
      </c>
      <c r="Q29" s="3" t="s">
        <v>38</v>
      </c>
    </row>
    <row r="30" spans="1:18" s="35" customFormat="1" ht="54.75" customHeight="1" x14ac:dyDescent="0.2">
      <c r="A30" s="37" t="s">
        <v>48</v>
      </c>
      <c r="B30" s="38">
        <v>166</v>
      </c>
      <c r="C30" s="37" t="s">
        <v>98</v>
      </c>
      <c r="D30" s="37"/>
      <c r="E30" s="37" t="s">
        <v>229</v>
      </c>
      <c r="F30" s="37">
        <v>503595</v>
      </c>
      <c r="G30" s="37">
        <v>210020343</v>
      </c>
      <c r="H30" s="38">
        <v>3200025194</v>
      </c>
      <c r="I30" s="39">
        <v>43948</v>
      </c>
      <c r="J30" s="37"/>
      <c r="K30" s="40">
        <v>85</v>
      </c>
      <c r="L30" s="40">
        <v>0.21</v>
      </c>
      <c r="M30" s="40">
        <v>16.239999999999998</v>
      </c>
      <c r="N30" s="40">
        <v>101.24</v>
      </c>
      <c r="O30" s="39">
        <v>43948</v>
      </c>
      <c r="P30" s="37" t="s">
        <v>26</v>
      </c>
      <c r="Q30" s="37" t="s">
        <v>27</v>
      </c>
      <c r="R30" s="36"/>
    </row>
    <row r="31" spans="1:18" s="35" customFormat="1" ht="54.75" customHeight="1" x14ac:dyDescent="0.2">
      <c r="A31" s="37" t="s">
        <v>48</v>
      </c>
      <c r="B31" s="38">
        <v>199</v>
      </c>
      <c r="C31" s="37" t="s">
        <v>81</v>
      </c>
      <c r="D31" s="37"/>
      <c r="E31" s="37" t="s">
        <v>230</v>
      </c>
      <c r="F31" s="37">
        <v>500322</v>
      </c>
      <c r="G31" s="37">
        <v>210020380</v>
      </c>
      <c r="H31" s="38">
        <v>3200025232</v>
      </c>
      <c r="I31" s="39">
        <v>43980</v>
      </c>
      <c r="J31" s="37"/>
      <c r="K31" s="40">
        <v>3570.69</v>
      </c>
      <c r="L31" s="40">
        <v>0.21</v>
      </c>
      <c r="M31" s="40">
        <f t="shared" ref="M31" si="10">K31*L31</f>
        <v>749.84489999999994</v>
      </c>
      <c r="N31" s="40">
        <f t="shared" ref="N31" si="11">K31+M31</f>
        <v>4320.5348999999997</v>
      </c>
      <c r="O31" s="37" t="s">
        <v>82</v>
      </c>
      <c r="P31" s="37" t="s">
        <v>53</v>
      </c>
      <c r="Q31" s="37" t="s">
        <v>54</v>
      </c>
      <c r="R31" s="36"/>
    </row>
    <row r="32" spans="1:18" s="34" customFormat="1" ht="54" customHeight="1" x14ac:dyDescent="0.2">
      <c r="A32" s="37" t="s">
        <v>48</v>
      </c>
      <c r="B32" s="38">
        <v>209</v>
      </c>
      <c r="C32" s="37" t="s">
        <v>74</v>
      </c>
      <c r="D32" s="37"/>
      <c r="E32" s="37" t="s">
        <v>231</v>
      </c>
      <c r="F32" s="37">
        <v>500322</v>
      </c>
      <c r="G32" s="37">
        <v>210020406</v>
      </c>
      <c r="H32" s="38">
        <v>3200025255</v>
      </c>
      <c r="I32" s="39">
        <v>43987</v>
      </c>
      <c r="J32" s="37"/>
      <c r="K32" s="40">
        <v>750</v>
      </c>
      <c r="L32" s="40">
        <v>0.21</v>
      </c>
      <c r="M32" s="40">
        <f>K32*L32</f>
        <v>157.5</v>
      </c>
      <c r="N32" s="40">
        <f>K32+M32</f>
        <v>907.5</v>
      </c>
      <c r="O32" s="39">
        <v>43994</v>
      </c>
      <c r="P32" s="37" t="s">
        <v>53</v>
      </c>
      <c r="Q32" s="37" t="s">
        <v>54</v>
      </c>
      <c r="R32" s="28"/>
    </row>
    <row r="33" spans="1:18" s="34" customFormat="1" ht="54" customHeight="1" x14ac:dyDescent="0.2">
      <c r="A33" s="37" t="s">
        <v>48</v>
      </c>
      <c r="B33" s="38">
        <v>211</v>
      </c>
      <c r="C33" s="37" t="s">
        <v>75</v>
      </c>
      <c r="D33" s="37"/>
      <c r="E33" s="37" t="s">
        <v>232</v>
      </c>
      <c r="F33" s="37">
        <v>500247</v>
      </c>
      <c r="G33" s="37">
        <v>210020409</v>
      </c>
      <c r="H33" s="38">
        <v>3200025257</v>
      </c>
      <c r="I33" s="39">
        <v>43991</v>
      </c>
      <c r="J33" s="37"/>
      <c r="K33" s="40">
        <v>208.86</v>
      </c>
      <c r="L33" s="40">
        <v>0.21</v>
      </c>
      <c r="M33" s="40">
        <f>K33*L33</f>
        <v>43.860599999999998</v>
      </c>
      <c r="N33" s="40">
        <f>K33+M33</f>
        <v>252.72060000000002</v>
      </c>
      <c r="O33" s="37" t="s">
        <v>76</v>
      </c>
      <c r="P33" s="37" t="s">
        <v>25</v>
      </c>
      <c r="Q33" s="37" t="s">
        <v>28</v>
      </c>
      <c r="R33" s="28"/>
    </row>
    <row r="34" spans="1:18" s="34" customFormat="1" ht="54" customHeight="1" x14ac:dyDescent="0.2">
      <c r="A34" s="37" t="s">
        <v>48</v>
      </c>
      <c r="B34" s="38">
        <v>212</v>
      </c>
      <c r="C34" s="37" t="s">
        <v>77</v>
      </c>
      <c r="D34" s="37"/>
      <c r="E34" s="37" t="s">
        <v>233</v>
      </c>
      <c r="F34" s="37">
        <v>500247</v>
      </c>
      <c r="G34" s="37">
        <v>210020410</v>
      </c>
      <c r="H34" s="41">
        <v>3200025258</v>
      </c>
      <c r="I34" s="39">
        <v>43991</v>
      </c>
      <c r="J34" s="37"/>
      <c r="K34" s="40">
        <v>14.52</v>
      </c>
      <c r="L34" s="40">
        <v>0.21</v>
      </c>
      <c r="M34" s="40">
        <f>K34*L34</f>
        <v>3.0491999999999999</v>
      </c>
      <c r="N34" s="40">
        <f>K34+M34</f>
        <v>17.569199999999999</v>
      </c>
      <c r="O34" s="37" t="s">
        <v>96</v>
      </c>
      <c r="P34" s="37" t="s">
        <v>25</v>
      </c>
      <c r="Q34" s="37" t="s">
        <v>28</v>
      </c>
      <c r="R34" s="28"/>
    </row>
    <row r="35" spans="1:18" s="34" customFormat="1" ht="54" customHeight="1" x14ac:dyDescent="0.2">
      <c r="A35" s="37" t="s">
        <v>48</v>
      </c>
      <c r="B35" s="38">
        <v>213</v>
      </c>
      <c r="C35" s="37" t="s">
        <v>78</v>
      </c>
      <c r="D35" s="37"/>
      <c r="E35" s="37" t="s">
        <v>234</v>
      </c>
      <c r="F35" s="37">
        <v>500247</v>
      </c>
      <c r="G35" s="37">
        <v>210020411</v>
      </c>
      <c r="H35" s="38">
        <v>3200025259</v>
      </c>
      <c r="I35" s="39">
        <v>43991</v>
      </c>
      <c r="J35" s="37"/>
      <c r="K35" s="40">
        <v>64.900000000000006</v>
      </c>
      <c r="L35" s="40">
        <v>0.21</v>
      </c>
      <c r="M35" s="40">
        <f>K35*L35</f>
        <v>13.629000000000001</v>
      </c>
      <c r="N35" s="40">
        <f>K35+M35</f>
        <v>78.529000000000011</v>
      </c>
      <c r="O35" s="39" t="s">
        <v>79</v>
      </c>
      <c r="P35" s="37" t="s">
        <v>25</v>
      </c>
      <c r="Q35" s="37" t="s">
        <v>28</v>
      </c>
      <c r="R35" s="28"/>
    </row>
    <row r="36" spans="1:18" s="34" customFormat="1" ht="54" customHeight="1" x14ac:dyDescent="0.2">
      <c r="A36" s="37" t="s">
        <v>48</v>
      </c>
      <c r="B36" s="38">
        <v>227</v>
      </c>
      <c r="C36" s="37" t="s">
        <v>80</v>
      </c>
      <c r="D36" s="37"/>
      <c r="E36" s="37" t="s">
        <v>235</v>
      </c>
      <c r="F36" s="37">
        <v>500247</v>
      </c>
      <c r="G36" s="37">
        <v>210020422</v>
      </c>
      <c r="H36" s="38">
        <v>3200025279</v>
      </c>
      <c r="I36" s="39">
        <v>44004</v>
      </c>
      <c r="J36" s="37"/>
      <c r="K36" s="40">
        <v>18.690000000000001</v>
      </c>
      <c r="L36" s="40">
        <v>0.21</v>
      </c>
      <c r="M36" s="40">
        <f>K36*L36</f>
        <v>3.9249000000000001</v>
      </c>
      <c r="N36" s="40">
        <f>K36+M36</f>
        <v>22.614900000000002</v>
      </c>
      <c r="O36" s="39">
        <v>44014</v>
      </c>
      <c r="P36" s="37" t="s">
        <v>25</v>
      </c>
      <c r="Q36" s="37" t="s">
        <v>28</v>
      </c>
      <c r="R36" s="28"/>
    </row>
    <row r="37" spans="1:18" s="35" customFormat="1" ht="54" customHeight="1" x14ac:dyDescent="0.2">
      <c r="A37" s="37" t="s">
        <v>48</v>
      </c>
      <c r="B37" s="38">
        <v>256</v>
      </c>
      <c r="C37" s="37" t="s">
        <v>99</v>
      </c>
      <c r="D37" s="37"/>
      <c r="E37" s="37" t="s">
        <v>236</v>
      </c>
      <c r="F37" s="37">
        <v>500247</v>
      </c>
      <c r="G37" s="37">
        <v>210020468</v>
      </c>
      <c r="H37" s="38">
        <v>3200025318</v>
      </c>
      <c r="I37" s="39">
        <v>44022</v>
      </c>
      <c r="J37" s="37"/>
      <c r="K37" s="40">
        <v>96.01</v>
      </c>
      <c r="L37" s="40">
        <v>0.21</v>
      </c>
      <c r="M37" s="40">
        <f t="shared" ref="M37:M47" si="12">K37*L37</f>
        <v>20.162099999999999</v>
      </c>
      <c r="N37" s="40">
        <f t="shared" ref="N37:N47" si="13">K37+M37</f>
        <v>116.1721</v>
      </c>
      <c r="O37" s="39">
        <v>44022</v>
      </c>
      <c r="P37" s="37" t="s">
        <v>25</v>
      </c>
      <c r="Q37" s="37" t="s">
        <v>28</v>
      </c>
      <c r="R37" s="36"/>
    </row>
    <row r="38" spans="1:18" s="35" customFormat="1" ht="54" customHeight="1" x14ac:dyDescent="0.2">
      <c r="A38" s="37" t="s">
        <v>48</v>
      </c>
      <c r="B38" s="38">
        <v>267</v>
      </c>
      <c r="C38" s="37" t="s">
        <v>100</v>
      </c>
      <c r="D38" s="37"/>
      <c r="E38" s="37" t="s">
        <v>237</v>
      </c>
      <c r="F38" s="37">
        <v>500322</v>
      </c>
      <c r="G38" s="37">
        <v>210020475</v>
      </c>
      <c r="H38" s="38">
        <v>3200025335</v>
      </c>
      <c r="I38" s="39">
        <v>44026</v>
      </c>
      <c r="J38" s="37"/>
      <c r="K38" s="52">
        <v>1961.68</v>
      </c>
      <c r="L38" s="52">
        <v>0.21</v>
      </c>
      <c r="M38" s="52">
        <f t="shared" si="12"/>
        <v>411.95280000000002</v>
      </c>
      <c r="N38" s="52">
        <f t="shared" si="13"/>
        <v>2373.6328000000003</v>
      </c>
      <c r="O38" s="39">
        <v>44022</v>
      </c>
      <c r="P38" s="37" t="s">
        <v>53</v>
      </c>
      <c r="Q38" s="37" t="s">
        <v>54</v>
      </c>
      <c r="R38" s="36"/>
    </row>
    <row r="39" spans="1:18" s="35" customFormat="1" ht="54" customHeight="1" x14ac:dyDescent="0.2">
      <c r="A39" s="37" t="s">
        <v>48</v>
      </c>
      <c r="B39" s="38">
        <v>276</v>
      </c>
      <c r="C39" s="37" t="s">
        <v>101</v>
      </c>
      <c r="D39" s="37"/>
      <c r="E39" s="37" t="s">
        <v>238</v>
      </c>
      <c r="F39" s="37">
        <v>500322</v>
      </c>
      <c r="G39" s="37">
        <v>210020471</v>
      </c>
      <c r="H39" s="38">
        <v>3200025346</v>
      </c>
      <c r="I39" s="39">
        <v>44028</v>
      </c>
      <c r="J39" s="37"/>
      <c r="K39" s="52">
        <v>5100</v>
      </c>
      <c r="L39" s="52">
        <v>0.21</v>
      </c>
      <c r="M39" s="52">
        <f t="shared" si="12"/>
        <v>1071</v>
      </c>
      <c r="N39" s="52">
        <f t="shared" si="13"/>
        <v>6171</v>
      </c>
      <c r="O39" s="50" t="s">
        <v>102</v>
      </c>
      <c r="P39" s="37" t="s">
        <v>53</v>
      </c>
      <c r="Q39" s="37" t="s">
        <v>54</v>
      </c>
      <c r="R39" s="36"/>
    </row>
    <row r="40" spans="1:18" s="35" customFormat="1" ht="54" customHeight="1" x14ac:dyDescent="0.2">
      <c r="A40" s="37" t="s">
        <v>48</v>
      </c>
      <c r="B40" s="38">
        <v>277</v>
      </c>
      <c r="C40" s="37" t="s">
        <v>103</v>
      </c>
      <c r="D40" s="37"/>
      <c r="E40" s="37" t="s">
        <v>239</v>
      </c>
      <c r="F40" s="37">
        <v>500322</v>
      </c>
      <c r="G40" s="37">
        <v>210020472</v>
      </c>
      <c r="H40" s="41">
        <v>3200025347</v>
      </c>
      <c r="I40" s="39">
        <v>44028</v>
      </c>
      <c r="J40" s="37"/>
      <c r="K40" s="52">
        <v>8700</v>
      </c>
      <c r="L40" s="52">
        <v>0.21</v>
      </c>
      <c r="M40" s="52">
        <f t="shared" si="12"/>
        <v>1827</v>
      </c>
      <c r="N40" s="52">
        <f t="shared" si="13"/>
        <v>10527</v>
      </c>
      <c r="O40" s="50" t="s">
        <v>104</v>
      </c>
      <c r="P40" s="37" t="s">
        <v>53</v>
      </c>
      <c r="Q40" s="37" t="s">
        <v>54</v>
      </c>
      <c r="R40" s="36"/>
    </row>
    <row r="41" spans="1:18" s="35" customFormat="1" ht="54" customHeight="1" x14ac:dyDescent="0.2">
      <c r="A41" s="37" t="s">
        <v>48</v>
      </c>
      <c r="B41" s="38">
        <v>278</v>
      </c>
      <c r="C41" s="37" t="s">
        <v>105</v>
      </c>
      <c r="D41" s="37"/>
      <c r="E41" s="37" t="s">
        <v>240</v>
      </c>
      <c r="F41" s="37">
        <v>500322</v>
      </c>
      <c r="G41" s="37">
        <v>210020473</v>
      </c>
      <c r="H41" s="38">
        <v>3200025348</v>
      </c>
      <c r="I41" s="39">
        <v>44028</v>
      </c>
      <c r="J41" s="37"/>
      <c r="K41" s="52">
        <v>7500</v>
      </c>
      <c r="L41" s="52">
        <v>0.21</v>
      </c>
      <c r="M41" s="52">
        <f t="shared" si="12"/>
        <v>1575</v>
      </c>
      <c r="N41" s="52">
        <f t="shared" si="13"/>
        <v>9075</v>
      </c>
      <c r="O41" s="50" t="s">
        <v>106</v>
      </c>
      <c r="P41" s="37" t="s">
        <v>53</v>
      </c>
      <c r="Q41" s="37" t="s">
        <v>54</v>
      </c>
      <c r="R41" s="36"/>
    </row>
    <row r="42" spans="1:18" s="35" customFormat="1" ht="58.5" customHeight="1" x14ac:dyDescent="0.2">
      <c r="A42" s="37" t="s">
        <v>48</v>
      </c>
      <c r="B42" s="38">
        <v>279</v>
      </c>
      <c r="C42" s="37" t="s">
        <v>107</v>
      </c>
      <c r="D42" s="37"/>
      <c r="E42" s="37" t="s">
        <v>241</v>
      </c>
      <c r="F42" s="37">
        <v>500247</v>
      </c>
      <c r="G42" s="37">
        <v>210020474</v>
      </c>
      <c r="H42" s="38">
        <v>3200025349</v>
      </c>
      <c r="I42" s="39">
        <v>44028</v>
      </c>
      <c r="J42" s="37"/>
      <c r="K42" s="52">
        <v>2815</v>
      </c>
      <c r="L42" s="52">
        <v>0.21</v>
      </c>
      <c r="M42" s="52">
        <f t="shared" si="12"/>
        <v>591.15</v>
      </c>
      <c r="N42" s="52">
        <f t="shared" si="13"/>
        <v>3406.15</v>
      </c>
      <c r="O42" s="50" t="s">
        <v>108</v>
      </c>
      <c r="P42" s="37" t="s">
        <v>25</v>
      </c>
      <c r="Q42" s="37" t="s">
        <v>28</v>
      </c>
      <c r="R42" s="36"/>
    </row>
    <row r="43" spans="1:18" s="35" customFormat="1" ht="54" customHeight="1" x14ac:dyDescent="0.2">
      <c r="A43" s="37" t="s">
        <v>48</v>
      </c>
      <c r="B43" s="38">
        <v>280</v>
      </c>
      <c r="C43" s="37" t="s">
        <v>109</v>
      </c>
      <c r="D43" s="37"/>
      <c r="E43" s="37" t="s">
        <v>242</v>
      </c>
      <c r="F43" s="37">
        <v>500322</v>
      </c>
      <c r="G43" s="37">
        <v>210020476</v>
      </c>
      <c r="H43" s="38">
        <v>3200025350</v>
      </c>
      <c r="I43" s="39">
        <v>44028</v>
      </c>
      <c r="J43" s="37"/>
      <c r="K43" s="52">
        <v>1519.33</v>
      </c>
      <c r="L43" s="52">
        <v>0.21</v>
      </c>
      <c r="M43" s="52">
        <f t="shared" si="12"/>
        <v>319.05929999999995</v>
      </c>
      <c r="N43" s="52">
        <f t="shared" si="13"/>
        <v>1838.3892999999998</v>
      </c>
      <c r="O43" s="51">
        <v>44121</v>
      </c>
      <c r="P43" s="37" t="s">
        <v>53</v>
      </c>
      <c r="Q43" s="37" t="s">
        <v>54</v>
      </c>
      <c r="R43" s="36"/>
    </row>
    <row r="44" spans="1:18" s="35" customFormat="1" ht="54" customHeight="1" x14ac:dyDescent="0.2">
      <c r="A44" s="37" t="s">
        <v>48</v>
      </c>
      <c r="B44" s="38">
        <v>281</v>
      </c>
      <c r="C44" s="37" t="s">
        <v>110</v>
      </c>
      <c r="D44" s="37"/>
      <c r="E44" s="37" t="s">
        <v>243</v>
      </c>
      <c r="F44" s="37">
        <v>503595</v>
      </c>
      <c r="G44" s="37">
        <v>210020477</v>
      </c>
      <c r="H44" s="38">
        <v>3200025351</v>
      </c>
      <c r="I44" s="39">
        <v>44028</v>
      </c>
      <c r="J44" s="37"/>
      <c r="K44" s="52">
        <v>2612</v>
      </c>
      <c r="L44" s="52">
        <v>0.21</v>
      </c>
      <c r="M44" s="52">
        <f t="shared" si="12"/>
        <v>548.52</v>
      </c>
      <c r="N44" s="52">
        <f t="shared" si="13"/>
        <v>3160.52</v>
      </c>
      <c r="O44" s="50" t="s">
        <v>111</v>
      </c>
      <c r="P44" s="37" t="s">
        <v>26</v>
      </c>
      <c r="Q44" s="37" t="s">
        <v>27</v>
      </c>
      <c r="R44" s="55"/>
    </row>
    <row r="45" spans="1:18" s="35" customFormat="1" ht="48.75" customHeight="1" x14ac:dyDescent="0.2">
      <c r="A45" s="37" t="s">
        <v>48</v>
      </c>
      <c r="B45" s="38">
        <v>283</v>
      </c>
      <c r="C45" s="37" t="s">
        <v>112</v>
      </c>
      <c r="D45" s="37"/>
      <c r="E45" s="37" t="s">
        <v>244</v>
      </c>
      <c r="F45" s="37">
        <v>500247</v>
      </c>
      <c r="G45" s="37">
        <v>210020486</v>
      </c>
      <c r="H45" s="38">
        <v>3200025352</v>
      </c>
      <c r="I45" s="39">
        <v>44028</v>
      </c>
      <c r="J45" s="37"/>
      <c r="K45" s="52">
        <v>469</v>
      </c>
      <c r="L45" s="52">
        <v>0.21</v>
      </c>
      <c r="M45" s="52">
        <f t="shared" si="12"/>
        <v>98.49</v>
      </c>
      <c r="N45" s="52">
        <f t="shared" si="13"/>
        <v>567.49</v>
      </c>
      <c r="O45" s="50" t="s">
        <v>113</v>
      </c>
      <c r="P45" s="37" t="s">
        <v>25</v>
      </c>
      <c r="Q45" s="37" t="s">
        <v>28</v>
      </c>
      <c r="R45" s="55"/>
    </row>
    <row r="46" spans="1:18" s="35" customFormat="1" ht="54" customHeight="1" x14ac:dyDescent="0.2">
      <c r="A46" s="3" t="s">
        <v>48</v>
      </c>
      <c r="B46" s="16">
        <v>291</v>
      </c>
      <c r="C46" s="3" t="s">
        <v>140</v>
      </c>
      <c r="D46" s="66"/>
      <c r="E46" s="3" t="s">
        <v>245</v>
      </c>
      <c r="F46" s="3">
        <v>504617</v>
      </c>
      <c r="G46" s="3">
        <v>230001291</v>
      </c>
      <c r="H46" s="16">
        <v>3200025573</v>
      </c>
      <c r="I46" s="19">
        <v>44028</v>
      </c>
      <c r="J46" s="3"/>
      <c r="K46" s="18">
        <v>1000</v>
      </c>
      <c r="L46" s="18">
        <v>0</v>
      </c>
      <c r="M46" s="18">
        <f t="shared" si="12"/>
        <v>0</v>
      </c>
      <c r="N46" s="18">
        <f t="shared" si="13"/>
        <v>1000</v>
      </c>
      <c r="O46" s="3" t="s">
        <v>210</v>
      </c>
      <c r="P46" s="3" t="s">
        <v>209</v>
      </c>
      <c r="Q46" s="3" t="s">
        <v>141</v>
      </c>
      <c r="R46" s="1"/>
    </row>
    <row r="47" spans="1:18" s="34" customFormat="1" ht="54" customHeight="1" x14ac:dyDescent="0.2">
      <c r="A47" s="37" t="s">
        <v>48</v>
      </c>
      <c r="B47" s="38">
        <v>295</v>
      </c>
      <c r="C47" s="37" t="s">
        <v>114</v>
      </c>
      <c r="D47" s="37"/>
      <c r="E47" s="37" t="s">
        <v>246</v>
      </c>
      <c r="F47" s="37">
        <v>500247</v>
      </c>
      <c r="G47" s="37">
        <v>210020498</v>
      </c>
      <c r="H47" s="38">
        <v>3200025363</v>
      </c>
      <c r="I47" s="39">
        <v>44035</v>
      </c>
      <c r="J47" s="37"/>
      <c r="K47" s="40">
        <v>96.01</v>
      </c>
      <c r="L47" s="40">
        <v>0.21</v>
      </c>
      <c r="M47" s="40">
        <f t="shared" si="12"/>
        <v>20.162099999999999</v>
      </c>
      <c r="N47" s="40">
        <f t="shared" si="13"/>
        <v>116.1721</v>
      </c>
      <c r="O47" s="39">
        <v>44087</v>
      </c>
      <c r="P47" s="37" t="s">
        <v>25</v>
      </c>
      <c r="Q47" s="37" t="s">
        <v>28</v>
      </c>
      <c r="R47" s="55"/>
    </row>
    <row r="48" spans="1:18" s="34" customFormat="1" ht="54" customHeight="1" x14ac:dyDescent="0.2">
      <c r="A48" s="7" t="s">
        <v>48</v>
      </c>
      <c r="B48" s="8">
        <v>323</v>
      </c>
      <c r="C48" s="7" t="s">
        <v>115</v>
      </c>
      <c r="D48" s="7"/>
      <c r="E48" s="7" t="s">
        <v>247</v>
      </c>
      <c r="F48" s="7">
        <v>500247</v>
      </c>
      <c r="G48" s="7">
        <v>210020564</v>
      </c>
      <c r="H48" s="8">
        <v>3200025410</v>
      </c>
      <c r="I48" s="9">
        <v>44088</v>
      </c>
      <c r="J48" s="7"/>
      <c r="K48" s="10">
        <v>96.01</v>
      </c>
      <c r="L48" s="10">
        <v>0.21</v>
      </c>
      <c r="M48" s="10">
        <f t="shared" ref="M48:M54" si="14">K48*L48</f>
        <v>20.162099999999999</v>
      </c>
      <c r="N48" s="10">
        <f t="shared" ref="N48:N57" si="15">K48+M48</f>
        <v>116.1721</v>
      </c>
      <c r="O48" s="9">
        <v>44087</v>
      </c>
      <c r="P48" s="7" t="s">
        <v>25</v>
      </c>
      <c r="Q48" s="37" t="s">
        <v>28</v>
      </c>
      <c r="R48" s="26"/>
    </row>
    <row r="49" spans="1:21" s="34" customFormat="1" ht="54" customHeight="1" x14ac:dyDescent="0.2">
      <c r="A49" s="7" t="s">
        <v>48</v>
      </c>
      <c r="B49" s="8">
        <v>328</v>
      </c>
      <c r="C49" s="7" t="s">
        <v>116</v>
      </c>
      <c r="D49" s="7"/>
      <c r="E49" s="7" t="s">
        <v>248</v>
      </c>
      <c r="F49" s="7">
        <v>504768</v>
      </c>
      <c r="G49" s="7">
        <v>230001301</v>
      </c>
      <c r="H49" s="8">
        <v>3200025456</v>
      </c>
      <c r="I49" s="9">
        <v>44099</v>
      </c>
      <c r="J49" s="7"/>
      <c r="K49" s="10">
        <v>9800</v>
      </c>
      <c r="L49" s="10">
        <v>0</v>
      </c>
      <c r="M49" s="10">
        <f t="shared" si="14"/>
        <v>0</v>
      </c>
      <c r="N49" s="10">
        <f t="shared" si="15"/>
        <v>9800</v>
      </c>
      <c r="O49" s="7" t="s">
        <v>117</v>
      </c>
      <c r="P49" s="7" t="s">
        <v>118</v>
      </c>
      <c r="Q49" s="7" t="s">
        <v>119</v>
      </c>
      <c r="R49" s="26"/>
    </row>
    <row r="50" spans="1:21" s="34" customFormat="1" ht="54" customHeight="1" x14ac:dyDescent="0.2">
      <c r="A50" s="7" t="s">
        <v>48</v>
      </c>
      <c r="B50" s="8">
        <v>329</v>
      </c>
      <c r="C50" s="7" t="s">
        <v>120</v>
      </c>
      <c r="D50" s="7"/>
      <c r="E50" s="7" t="s">
        <v>249</v>
      </c>
      <c r="F50" s="7">
        <v>504770</v>
      </c>
      <c r="G50" s="7">
        <v>230001300</v>
      </c>
      <c r="H50" s="8">
        <v>3200025439</v>
      </c>
      <c r="I50" s="9">
        <v>44097</v>
      </c>
      <c r="J50" s="7"/>
      <c r="K50" s="10">
        <v>8500</v>
      </c>
      <c r="L50" s="10">
        <v>0</v>
      </c>
      <c r="M50" s="10">
        <f t="shared" si="14"/>
        <v>0</v>
      </c>
      <c r="N50" s="10">
        <f t="shared" si="15"/>
        <v>8500</v>
      </c>
      <c r="O50" s="7" t="s">
        <v>139</v>
      </c>
      <c r="P50" s="7" t="s">
        <v>121</v>
      </c>
      <c r="Q50" s="7" t="s">
        <v>122</v>
      </c>
      <c r="R50" s="26"/>
    </row>
    <row r="51" spans="1:21" ht="54" customHeight="1" x14ac:dyDescent="0.2">
      <c r="A51" s="3" t="s">
        <v>48</v>
      </c>
      <c r="B51" s="16">
        <v>330</v>
      </c>
      <c r="C51" s="3" t="s">
        <v>29</v>
      </c>
      <c r="D51" s="3"/>
      <c r="E51" s="3" t="s">
        <v>250</v>
      </c>
      <c r="F51" s="3">
        <v>504135</v>
      </c>
      <c r="G51" s="3">
        <v>210020787</v>
      </c>
      <c r="H51" s="16">
        <v>3200025663</v>
      </c>
      <c r="I51" s="19">
        <v>44181</v>
      </c>
      <c r="J51" s="3"/>
      <c r="K51" s="18">
        <v>0</v>
      </c>
      <c r="L51" s="18">
        <v>0.21</v>
      </c>
      <c r="M51" s="18">
        <f t="shared" si="14"/>
        <v>0</v>
      </c>
      <c r="N51" s="18">
        <f t="shared" si="15"/>
        <v>0</v>
      </c>
      <c r="O51" s="3" t="s">
        <v>204</v>
      </c>
      <c r="P51" s="3" t="s">
        <v>30</v>
      </c>
      <c r="Q51" s="3" t="s">
        <v>31</v>
      </c>
      <c r="R51" s="1"/>
    </row>
    <row r="52" spans="1:21" s="35" customFormat="1" ht="54" customHeight="1" x14ac:dyDescent="0.2">
      <c r="A52" s="3" t="s">
        <v>48</v>
      </c>
      <c r="B52" s="16">
        <v>347</v>
      </c>
      <c r="C52" s="3" t="s">
        <v>123</v>
      </c>
      <c r="D52" s="3"/>
      <c r="E52" s="3" t="s">
        <v>251</v>
      </c>
      <c r="F52" s="3">
        <v>500322</v>
      </c>
      <c r="G52" s="3">
        <v>210020600</v>
      </c>
      <c r="H52" s="16">
        <v>3200025447</v>
      </c>
      <c r="I52" s="19">
        <v>44097</v>
      </c>
      <c r="J52" s="3"/>
      <c r="K52" s="18">
        <v>28000</v>
      </c>
      <c r="L52" s="18">
        <v>0.21</v>
      </c>
      <c r="M52" s="18">
        <f t="shared" si="14"/>
        <v>5880</v>
      </c>
      <c r="N52" s="18">
        <f t="shared" si="15"/>
        <v>33880</v>
      </c>
      <c r="O52" s="3" t="s">
        <v>102</v>
      </c>
      <c r="P52" s="3" t="s">
        <v>53</v>
      </c>
      <c r="Q52" s="3" t="s">
        <v>54</v>
      </c>
      <c r="R52" s="26"/>
    </row>
    <row r="53" spans="1:21" s="35" customFormat="1" ht="65.25" customHeight="1" x14ac:dyDescent="0.2">
      <c r="A53" s="7" t="s">
        <v>48</v>
      </c>
      <c r="B53" s="8">
        <v>356</v>
      </c>
      <c r="C53" s="7" t="s">
        <v>124</v>
      </c>
      <c r="D53" s="7"/>
      <c r="E53" s="7" t="s">
        <v>252</v>
      </c>
      <c r="F53" s="7">
        <v>504699</v>
      </c>
      <c r="G53" s="7">
        <v>230001294</v>
      </c>
      <c r="H53" s="8">
        <v>3200025543</v>
      </c>
      <c r="I53" s="9">
        <v>44096</v>
      </c>
      <c r="J53" s="7"/>
      <c r="K53" s="10">
        <v>14000</v>
      </c>
      <c r="L53" s="10">
        <v>0</v>
      </c>
      <c r="M53" s="10">
        <f t="shared" si="14"/>
        <v>0</v>
      </c>
      <c r="N53" s="10">
        <f t="shared" si="15"/>
        <v>14000</v>
      </c>
      <c r="O53" s="7" t="s">
        <v>125</v>
      </c>
      <c r="P53" s="7" t="s">
        <v>126</v>
      </c>
      <c r="Q53" s="7" t="s">
        <v>127</v>
      </c>
      <c r="R53" s="28"/>
    </row>
    <row r="54" spans="1:21" s="35" customFormat="1" ht="47.25" customHeight="1" x14ac:dyDescent="0.2">
      <c r="A54" s="7" t="s">
        <v>48</v>
      </c>
      <c r="B54" s="8">
        <v>357</v>
      </c>
      <c r="C54" s="7" t="s">
        <v>128</v>
      </c>
      <c r="D54" s="7"/>
      <c r="E54" s="7" t="s">
        <v>253</v>
      </c>
      <c r="F54" s="7">
        <v>504756</v>
      </c>
      <c r="G54" s="7">
        <v>230001295</v>
      </c>
      <c r="H54" s="8">
        <v>3200025544</v>
      </c>
      <c r="I54" s="9">
        <v>44096</v>
      </c>
      <c r="J54" s="7"/>
      <c r="K54" s="10">
        <v>10000</v>
      </c>
      <c r="L54" s="10">
        <v>0</v>
      </c>
      <c r="M54" s="10">
        <f t="shared" si="14"/>
        <v>0</v>
      </c>
      <c r="N54" s="10">
        <f t="shared" si="15"/>
        <v>10000</v>
      </c>
      <c r="O54" s="7" t="s">
        <v>125</v>
      </c>
      <c r="P54" s="7" t="s">
        <v>129</v>
      </c>
      <c r="Q54" s="7" t="s">
        <v>130</v>
      </c>
      <c r="R54" s="28"/>
      <c r="S54" s="58"/>
      <c r="T54" s="56"/>
      <c r="U54" s="59"/>
    </row>
    <row r="55" spans="1:21" s="26" customFormat="1" ht="50.25" customHeight="1" x14ac:dyDescent="0.2">
      <c r="A55" s="7" t="s">
        <v>48</v>
      </c>
      <c r="B55" s="8">
        <v>368</v>
      </c>
      <c r="C55" s="7" t="s">
        <v>179</v>
      </c>
      <c r="D55" s="7"/>
      <c r="E55" s="7" t="s">
        <v>254</v>
      </c>
      <c r="F55" s="7">
        <v>504765</v>
      </c>
      <c r="G55" s="7">
        <v>230001313</v>
      </c>
      <c r="H55" s="8">
        <v>3200025590</v>
      </c>
      <c r="I55" s="9">
        <v>44099</v>
      </c>
      <c r="J55" s="7"/>
      <c r="K55" s="10">
        <v>10000</v>
      </c>
      <c r="L55" s="10">
        <v>0</v>
      </c>
      <c r="M55" s="10">
        <v>0</v>
      </c>
      <c r="N55" s="10">
        <f t="shared" si="15"/>
        <v>10000</v>
      </c>
      <c r="O55" s="7" t="s">
        <v>132</v>
      </c>
      <c r="P55" s="7" t="s">
        <v>133</v>
      </c>
      <c r="Q55" s="7" t="s">
        <v>134</v>
      </c>
      <c r="R55" s="57"/>
      <c r="S55" s="58"/>
      <c r="T55" s="56"/>
      <c r="U55" s="59"/>
    </row>
    <row r="56" spans="1:21" s="26" customFormat="1" ht="52.5" customHeight="1" x14ac:dyDescent="0.2">
      <c r="A56" s="7" t="s">
        <v>48</v>
      </c>
      <c r="B56" s="8">
        <v>369</v>
      </c>
      <c r="C56" s="7" t="s">
        <v>178</v>
      </c>
      <c r="D56" s="7"/>
      <c r="E56" s="7" t="s">
        <v>255</v>
      </c>
      <c r="F56" s="7">
        <v>504723</v>
      </c>
      <c r="G56" s="7">
        <v>230001296</v>
      </c>
      <c r="H56" s="8">
        <v>3200025589</v>
      </c>
      <c r="I56" s="9">
        <v>44099</v>
      </c>
      <c r="J56" s="7"/>
      <c r="K56" s="10">
        <v>20000</v>
      </c>
      <c r="L56" s="10">
        <v>0</v>
      </c>
      <c r="M56" s="10">
        <v>0</v>
      </c>
      <c r="N56" s="10">
        <f t="shared" si="15"/>
        <v>20000</v>
      </c>
      <c r="O56" s="7" t="s">
        <v>132</v>
      </c>
      <c r="P56" s="7" t="s">
        <v>135</v>
      </c>
      <c r="Q56" s="7" t="s">
        <v>136</v>
      </c>
      <c r="R56" s="57"/>
      <c r="S56" s="58"/>
      <c r="T56" s="56"/>
      <c r="U56" s="59"/>
    </row>
    <row r="57" spans="1:21" s="26" customFormat="1" ht="30" customHeight="1" x14ac:dyDescent="0.2">
      <c r="A57" s="29" t="s">
        <v>48</v>
      </c>
      <c r="B57" s="53">
        <v>370</v>
      </c>
      <c r="C57" s="29" t="s">
        <v>290</v>
      </c>
      <c r="D57" s="29"/>
      <c r="E57" s="29" t="s">
        <v>256</v>
      </c>
      <c r="F57" s="29">
        <v>504777</v>
      </c>
      <c r="G57" s="29">
        <v>230001314</v>
      </c>
      <c r="H57" s="8">
        <v>3200025545</v>
      </c>
      <c r="I57" s="14">
        <v>44103</v>
      </c>
      <c r="J57" s="29"/>
      <c r="K57" s="15">
        <v>20800</v>
      </c>
      <c r="L57" s="15">
        <v>0</v>
      </c>
      <c r="M57" s="15">
        <v>0</v>
      </c>
      <c r="N57" s="15">
        <f t="shared" si="15"/>
        <v>20800</v>
      </c>
      <c r="O57" s="7" t="s">
        <v>125</v>
      </c>
      <c r="P57" s="29" t="s">
        <v>137</v>
      </c>
      <c r="Q57" s="7" t="s">
        <v>138</v>
      </c>
      <c r="R57" s="57"/>
    </row>
    <row r="58" spans="1:21" ht="54" customHeight="1" x14ac:dyDescent="0.2">
      <c r="A58" s="7" t="s">
        <v>48</v>
      </c>
      <c r="B58" s="8">
        <v>376</v>
      </c>
      <c r="C58" s="7" t="s">
        <v>196</v>
      </c>
      <c r="D58" s="7"/>
      <c r="E58" s="7" t="s">
        <v>257</v>
      </c>
      <c r="F58" s="7">
        <v>500247</v>
      </c>
      <c r="G58" s="7">
        <v>210020632</v>
      </c>
      <c r="H58" s="8">
        <v>3200025481</v>
      </c>
      <c r="I58" s="9">
        <v>44109</v>
      </c>
      <c r="J58" s="7"/>
      <c r="K58" s="10">
        <v>561.69000000000005</v>
      </c>
      <c r="L58" s="10">
        <v>0.21</v>
      </c>
      <c r="M58" s="10">
        <f t="shared" ref="M58" si="16">K58*L58</f>
        <v>117.95490000000001</v>
      </c>
      <c r="N58" s="10">
        <f t="shared" ref="N58" si="17">K58+M58</f>
        <v>679.64490000000001</v>
      </c>
      <c r="O58" s="60">
        <v>44129</v>
      </c>
      <c r="P58" s="7" t="s">
        <v>25</v>
      </c>
      <c r="Q58" s="7" t="s">
        <v>28</v>
      </c>
    </row>
    <row r="59" spans="1:21" s="26" customFormat="1" ht="50.25" customHeight="1" x14ac:dyDescent="0.2">
      <c r="A59" s="7" t="s">
        <v>48</v>
      </c>
      <c r="B59" s="8">
        <v>381</v>
      </c>
      <c r="C59" s="7" t="s">
        <v>197</v>
      </c>
      <c r="D59" s="7"/>
      <c r="E59" s="7" t="s">
        <v>258</v>
      </c>
      <c r="F59" s="7">
        <v>500322</v>
      </c>
      <c r="G59" s="7">
        <v>210020630</v>
      </c>
      <c r="H59" s="8">
        <v>3200025492</v>
      </c>
      <c r="I59" s="9">
        <v>44110</v>
      </c>
      <c r="J59" s="7"/>
      <c r="K59" s="10">
        <v>1156.03</v>
      </c>
      <c r="L59" s="10">
        <v>0.21</v>
      </c>
      <c r="M59" s="10">
        <f>K59*L59</f>
        <v>242.76629999999997</v>
      </c>
      <c r="N59" s="10">
        <f>K59+M59</f>
        <v>1398.7963</v>
      </c>
      <c r="O59" s="9">
        <v>44110</v>
      </c>
      <c r="P59" s="7" t="s">
        <v>53</v>
      </c>
      <c r="Q59" s="7" t="s">
        <v>54</v>
      </c>
    </row>
    <row r="60" spans="1:21" s="26" customFormat="1" ht="52.5" customHeight="1" x14ac:dyDescent="0.2">
      <c r="A60" s="7" t="s">
        <v>48</v>
      </c>
      <c r="B60" s="8">
        <v>384</v>
      </c>
      <c r="C60" s="7" t="s">
        <v>198</v>
      </c>
      <c r="D60" s="7"/>
      <c r="E60" s="7" t="s">
        <v>259</v>
      </c>
      <c r="F60" s="7">
        <v>500247</v>
      </c>
      <c r="G60" s="7">
        <v>210020635</v>
      </c>
      <c r="H60" s="8">
        <v>3200025493</v>
      </c>
      <c r="I60" s="9">
        <v>44110</v>
      </c>
      <c r="J60" s="7"/>
      <c r="K60" s="10">
        <v>2039.85</v>
      </c>
      <c r="L60" s="10">
        <v>0.21</v>
      </c>
      <c r="M60" s="10">
        <f>K60*L60</f>
        <v>428.36849999999998</v>
      </c>
      <c r="N60" s="10">
        <f>K60+M60</f>
        <v>2468.2184999999999</v>
      </c>
      <c r="O60" s="9">
        <v>44121</v>
      </c>
      <c r="P60" s="7" t="s">
        <v>25</v>
      </c>
      <c r="Q60" s="7" t="s">
        <v>28</v>
      </c>
    </row>
    <row r="61" spans="1:21" s="26" customFormat="1" ht="54.75" customHeight="1" x14ac:dyDescent="0.2">
      <c r="A61" s="7" t="s">
        <v>48</v>
      </c>
      <c r="B61" s="8">
        <v>393</v>
      </c>
      <c r="C61" s="7" t="s">
        <v>199</v>
      </c>
      <c r="D61" s="7"/>
      <c r="E61" s="7" t="s">
        <v>260</v>
      </c>
      <c r="F61" s="7">
        <v>500247</v>
      </c>
      <c r="G61" s="7">
        <v>210020641</v>
      </c>
      <c r="H61" s="8">
        <v>3200025503</v>
      </c>
      <c r="I61" s="9">
        <v>44118</v>
      </c>
      <c r="J61" s="7"/>
      <c r="K61" s="10">
        <v>4082.44</v>
      </c>
      <c r="L61" s="10">
        <v>0.21</v>
      </c>
      <c r="M61" s="10">
        <f>K61*L61</f>
        <v>857.31240000000003</v>
      </c>
      <c r="N61" s="10">
        <f>K61+M61</f>
        <v>4939.7524000000003</v>
      </c>
      <c r="O61" s="9">
        <v>44143</v>
      </c>
      <c r="P61" s="7" t="s">
        <v>25</v>
      </c>
      <c r="Q61" s="7" t="s">
        <v>28</v>
      </c>
    </row>
    <row r="62" spans="1:21" ht="54" customHeight="1" x14ac:dyDescent="0.2">
      <c r="A62" s="7" t="s">
        <v>48</v>
      </c>
      <c r="B62" s="8">
        <v>396</v>
      </c>
      <c r="C62" s="7" t="s">
        <v>200</v>
      </c>
      <c r="D62" s="7"/>
      <c r="E62" s="7" t="s">
        <v>261</v>
      </c>
      <c r="F62" s="7">
        <v>504727</v>
      </c>
      <c r="G62" s="7">
        <v>230001297</v>
      </c>
      <c r="H62" s="8">
        <v>3200025596</v>
      </c>
      <c r="I62" s="9">
        <v>44155</v>
      </c>
      <c r="J62" s="7"/>
      <c r="K62" s="10">
        <v>3500</v>
      </c>
      <c r="L62" s="10">
        <v>0</v>
      </c>
      <c r="M62" s="10">
        <f>K62*L62</f>
        <v>0</v>
      </c>
      <c r="N62" s="10">
        <f>K62+M62</f>
        <v>3500</v>
      </c>
      <c r="O62" s="7" t="s">
        <v>142</v>
      </c>
      <c r="P62" s="7" t="s">
        <v>143</v>
      </c>
      <c r="Q62" s="7">
        <v>575819256</v>
      </c>
    </row>
    <row r="63" spans="1:21" ht="54" customHeight="1" x14ac:dyDescent="0.2">
      <c r="A63" s="7" t="s">
        <v>48</v>
      </c>
      <c r="B63" s="8">
        <v>430</v>
      </c>
      <c r="C63" s="7" t="s">
        <v>144</v>
      </c>
      <c r="D63" s="7"/>
      <c r="E63" s="7" t="s">
        <v>262</v>
      </c>
      <c r="F63" s="7">
        <v>500247</v>
      </c>
      <c r="G63" s="7">
        <v>210020690</v>
      </c>
      <c r="H63" s="8">
        <v>3200025547</v>
      </c>
      <c r="I63" s="9">
        <v>44132</v>
      </c>
      <c r="J63" s="7"/>
      <c r="K63" s="10">
        <v>1637.66</v>
      </c>
      <c r="L63" s="10">
        <v>0.21</v>
      </c>
      <c r="M63" s="10">
        <f t="shared" ref="M63:M77" si="18">K63*L63</f>
        <v>343.90859999999998</v>
      </c>
      <c r="N63" s="10">
        <f t="shared" ref="N63:N77" si="19">K63+M63</f>
        <v>1981.5686000000001</v>
      </c>
      <c r="O63" s="9">
        <v>44157</v>
      </c>
      <c r="P63" s="7" t="s">
        <v>25</v>
      </c>
      <c r="Q63" s="7" t="s">
        <v>28</v>
      </c>
    </row>
    <row r="64" spans="1:21" ht="54" customHeight="1" x14ac:dyDescent="0.2">
      <c r="A64" s="7" t="s">
        <v>48</v>
      </c>
      <c r="B64" s="8">
        <v>431</v>
      </c>
      <c r="C64" s="7" t="s">
        <v>145</v>
      </c>
      <c r="D64" s="7"/>
      <c r="E64" s="7" t="s">
        <v>263</v>
      </c>
      <c r="F64" s="7">
        <v>500322</v>
      </c>
      <c r="G64" s="7">
        <v>210020691</v>
      </c>
      <c r="H64" s="8">
        <v>3200025548</v>
      </c>
      <c r="I64" s="9">
        <v>44132</v>
      </c>
      <c r="J64" s="7"/>
      <c r="K64" s="10">
        <v>30581.86</v>
      </c>
      <c r="L64" s="10">
        <v>0.21</v>
      </c>
      <c r="M64" s="10">
        <f t="shared" si="18"/>
        <v>6422.1905999999999</v>
      </c>
      <c r="N64" s="10">
        <f t="shared" si="19"/>
        <v>37004.050600000002</v>
      </c>
      <c r="O64" s="9">
        <v>44188</v>
      </c>
      <c r="P64" s="7" t="s">
        <v>53</v>
      </c>
      <c r="Q64" s="7" t="s">
        <v>54</v>
      </c>
    </row>
    <row r="65" spans="1:18" ht="54" customHeight="1" x14ac:dyDescent="0.2">
      <c r="A65" s="7" t="s">
        <v>48</v>
      </c>
      <c r="B65" s="8">
        <v>432</v>
      </c>
      <c r="C65" s="7" t="s">
        <v>146</v>
      </c>
      <c r="D65" s="7"/>
      <c r="E65" s="7" t="s">
        <v>264</v>
      </c>
      <c r="F65" s="7">
        <v>504189</v>
      </c>
      <c r="G65" s="7">
        <v>210020614</v>
      </c>
      <c r="H65" s="8">
        <v>3200025549</v>
      </c>
      <c r="I65" s="9">
        <v>44132</v>
      </c>
      <c r="J65" s="7"/>
      <c r="K65" s="10">
        <v>206.2</v>
      </c>
      <c r="L65" s="10">
        <v>0.21</v>
      </c>
      <c r="M65" s="10">
        <f t="shared" si="18"/>
        <v>43.301999999999992</v>
      </c>
      <c r="N65" s="10">
        <f t="shared" si="19"/>
        <v>249.50199999999998</v>
      </c>
      <c r="O65" s="9">
        <v>43466</v>
      </c>
      <c r="P65" s="7" t="s">
        <v>147</v>
      </c>
      <c r="Q65" s="7" t="s">
        <v>47</v>
      </c>
    </row>
    <row r="66" spans="1:18" ht="54" customHeight="1" x14ac:dyDescent="0.2">
      <c r="A66" s="7" t="s">
        <v>48</v>
      </c>
      <c r="B66" s="8">
        <v>455</v>
      </c>
      <c r="C66" s="7" t="s">
        <v>148</v>
      </c>
      <c r="D66" s="7"/>
      <c r="E66" s="7" t="s">
        <v>265</v>
      </c>
      <c r="F66" s="7">
        <v>504174</v>
      </c>
      <c r="G66" s="7">
        <v>210020788</v>
      </c>
      <c r="H66" s="8">
        <v>3200025664</v>
      </c>
      <c r="I66" s="9">
        <v>44181</v>
      </c>
      <c r="J66" s="7"/>
      <c r="K66" s="18">
        <v>662.85</v>
      </c>
      <c r="L66" s="18">
        <v>0.21</v>
      </c>
      <c r="M66" s="18">
        <f t="shared" si="18"/>
        <v>139.1985</v>
      </c>
      <c r="N66" s="18">
        <f t="shared" si="19"/>
        <v>802.04849999999999</v>
      </c>
      <c r="O66" s="7" t="s">
        <v>175</v>
      </c>
      <c r="P66" s="7" t="s">
        <v>176</v>
      </c>
      <c r="Q66" s="7" t="s">
        <v>177</v>
      </c>
    </row>
    <row r="67" spans="1:18" ht="54" customHeight="1" x14ac:dyDescent="0.2">
      <c r="A67" s="7" t="s">
        <v>48</v>
      </c>
      <c r="B67" s="8">
        <v>456</v>
      </c>
      <c r="C67" s="7" t="s">
        <v>149</v>
      </c>
      <c r="D67" s="7"/>
      <c r="E67" s="7" t="s">
        <v>266</v>
      </c>
      <c r="F67" s="7">
        <v>500247</v>
      </c>
      <c r="G67" s="7">
        <v>210020718</v>
      </c>
      <c r="H67" s="8">
        <v>3200025585</v>
      </c>
      <c r="I67" s="9">
        <v>44154</v>
      </c>
      <c r="J67" s="7"/>
      <c r="K67" s="10">
        <v>309.45999999999998</v>
      </c>
      <c r="L67" s="10">
        <v>0.21</v>
      </c>
      <c r="M67" s="10">
        <f t="shared" si="18"/>
        <v>64.986599999999996</v>
      </c>
      <c r="N67" s="10">
        <f t="shared" si="19"/>
        <v>374.44659999999999</v>
      </c>
      <c r="O67" s="9">
        <v>44163</v>
      </c>
      <c r="P67" s="7" t="s">
        <v>25</v>
      </c>
      <c r="Q67" s="7" t="s">
        <v>28</v>
      </c>
    </row>
    <row r="68" spans="1:18" ht="54" customHeight="1" x14ac:dyDescent="0.2">
      <c r="A68" s="7" t="s">
        <v>48</v>
      </c>
      <c r="B68" s="8">
        <v>457</v>
      </c>
      <c r="C68" s="7" t="s">
        <v>150</v>
      </c>
      <c r="D68" s="7"/>
      <c r="E68" s="7" t="s">
        <v>267</v>
      </c>
      <c r="F68" s="7">
        <v>500247</v>
      </c>
      <c r="G68" s="7">
        <v>210020719</v>
      </c>
      <c r="H68" s="8">
        <v>3200025586</v>
      </c>
      <c r="I68" s="9">
        <v>44155</v>
      </c>
      <c r="J68" s="7"/>
      <c r="K68" s="10">
        <v>1415.58</v>
      </c>
      <c r="L68" s="10">
        <v>0.21</v>
      </c>
      <c r="M68" s="10">
        <f t="shared" si="18"/>
        <v>297.27179999999998</v>
      </c>
      <c r="N68" s="10">
        <f t="shared" si="19"/>
        <v>1712.8517999999999</v>
      </c>
      <c r="O68" s="9">
        <v>44169</v>
      </c>
      <c r="P68" s="7" t="s">
        <v>25</v>
      </c>
      <c r="Q68" s="7" t="s">
        <v>151</v>
      </c>
    </row>
    <row r="69" spans="1:18" ht="54" customHeight="1" x14ac:dyDescent="0.2">
      <c r="A69" s="7" t="s">
        <v>48</v>
      </c>
      <c r="B69" s="8">
        <v>458</v>
      </c>
      <c r="C69" s="7" t="s">
        <v>152</v>
      </c>
      <c r="D69" s="7"/>
      <c r="E69" s="7" t="s">
        <v>268</v>
      </c>
      <c r="F69" s="7">
        <v>500247</v>
      </c>
      <c r="G69" s="7">
        <v>210020724</v>
      </c>
      <c r="H69" s="8">
        <v>3200025577</v>
      </c>
      <c r="I69" s="9">
        <v>44146</v>
      </c>
      <c r="J69" s="7"/>
      <c r="K69" s="10">
        <v>389.62</v>
      </c>
      <c r="L69" s="10">
        <v>0.21</v>
      </c>
      <c r="M69" s="10">
        <f t="shared" si="18"/>
        <v>81.8202</v>
      </c>
      <c r="N69" s="10">
        <f t="shared" si="19"/>
        <v>471.4402</v>
      </c>
      <c r="O69" s="9">
        <v>44155</v>
      </c>
      <c r="P69" s="7" t="s">
        <v>25</v>
      </c>
      <c r="Q69" s="7" t="s">
        <v>151</v>
      </c>
    </row>
    <row r="70" spans="1:18" ht="54" customHeight="1" x14ac:dyDescent="0.2">
      <c r="A70" s="7" t="s">
        <v>48</v>
      </c>
      <c r="B70" s="8">
        <v>461</v>
      </c>
      <c r="C70" s="7" t="s">
        <v>153</v>
      </c>
      <c r="D70" s="7"/>
      <c r="E70" s="7" t="s">
        <v>269</v>
      </c>
      <c r="F70" s="7">
        <v>503595</v>
      </c>
      <c r="G70" s="7">
        <v>210020697</v>
      </c>
      <c r="H70" s="8">
        <v>3200025591</v>
      </c>
      <c r="I70" s="9">
        <v>44154</v>
      </c>
      <c r="J70" s="7"/>
      <c r="K70" s="10">
        <v>1927.76</v>
      </c>
      <c r="L70" s="10">
        <v>0.21</v>
      </c>
      <c r="M70" s="10">
        <f t="shared" si="18"/>
        <v>404.82959999999997</v>
      </c>
      <c r="N70" s="10">
        <f t="shared" si="19"/>
        <v>2332.5895999999998</v>
      </c>
      <c r="O70" s="7" t="s">
        <v>154</v>
      </c>
      <c r="P70" s="7" t="s">
        <v>26</v>
      </c>
      <c r="Q70" s="7" t="s">
        <v>27</v>
      </c>
    </row>
    <row r="71" spans="1:18" ht="54" customHeight="1" x14ac:dyDescent="0.2">
      <c r="A71" s="7" t="s">
        <v>48</v>
      </c>
      <c r="B71" s="8">
        <v>462</v>
      </c>
      <c r="C71" s="7" t="s">
        <v>155</v>
      </c>
      <c r="D71" s="7"/>
      <c r="E71" s="7" t="s">
        <v>270</v>
      </c>
      <c r="F71" s="7">
        <v>500247</v>
      </c>
      <c r="G71" s="7">
        <v>210020734</v>
      </c>
      <c r="H71" s="8">
        <v>3200025592</v>
      </c>
      <c r="I71" s="9">
        <v>44155</v>
      </c>
      <c r="J71" s="7"/>
      <c r="K71" s="10">
        <v>1930.61</v>
      </c>
      <c r="L71" s="10">
        <v>0.21</v>
      </c>
      <c r="M71" s="10">
        <f t="shared" si="18"/>
        <v>405.42809999999997</v>
      </c>
      <c r="N71" s="10">
        <f t="shared" si="19"/>
        <v>2336.0380999999998</v>
      </c>
      <c r="O71" s="9">
        <v>44184</v>
      </c>
      <c r="P71" s="7" t="s">
        <v>25</v>
      </c>
      <c r="Q71" s="7" t="s">
        <v>151</v>
      </c>
    </row>
    <row r="72" spans="1:18" ht="54" customHeight="1" x14ac:dyDescent="0.2">
      <c r="A72" s="7" t="s">
        <v>48</v>
      </c>
      <c r="B72" s="8">
        <v>467</v>
      </c>
      <c r="C72" s="29" t="s">
        <v>156</v>
      </c>
      <c r="D72" s="29"/>
      <c r="E72" s="7" t="s">
        <v>271</v>
      </c>
      <c r="F72" s="29"/>
      <c r="G72" s="29"/>
      <c r="H72" s="53"/>
      <c r="I72" s="14"/>
      <c r="J72" s="7"/>
      <c r="K72" s="10">
        <v>0</v>
      </c>
      <c r="L72" s="10">
        <v>0.21</v>
      </c>
      <c r="M72" s="10">
        <f t="shared" si="18"/>
        <v>0</v>
      </c>
      <c r="N72" s="10">
        <f t="shared" si="19"/>
        <v>0</v>
      </c>
      <c r="O72" s="14"/>
      <c r="P72" s="29"/>
      <c r="Q72" s="29"/>
    </row>
    <row r="73" spans="1:18" ht="54" customHeight="1" x14ac:dyDescent="0.2">
      <c r="A73" s="7" t="s">
        <v>48</v>
      </c>
      <c r="B73" s="8">
        <v>473</v>
      </c>
      <c r="C73" s="7" t="s">
        <v>157</v>
      </c>
      <c r="D73" s="7"/>
      <c r="E73" s="7" t="s">
        <v>272</v>
      </c>
      <c r="F73" s="7">
        <v>500247</v>
      </c>
      <c r="G73" s="7">
        <v>210020746</v>
      </c>
      <c r="H73" s="8">
        <v>3200025615</v>
      </c>
      <c r="I73" s="9">
        <v>44161</v>
      </c>
      <c r="J73" s="7"/>
      <c r="K73" s="10">
        <v>892.81</v>
      </c>
      <c r="L73" s="10">
        <v>0.21</v>
      </c>
      <c r="M73" s="10">
        <f t="shared" si="18"/>
        <v>187.49009999999998</v>
      </c>
      <c r="N73" s="10">
        <f t="shared" si="19"/>
        <v>1080.3000999999999</v>
      </c>
      <c r="O73" s="9">
        <v>44164</v>
      </c>
      <c r="P73" s="7" t="s">
        <v>25</v>
      </c>
      <c r="Q73" s="7" t="s">
        <v>28</v>
      </c>
    </row>
    <row r="74" spans="1:18" ht="54" customHeight="1" x14ac:dyDescent="0.2">
      <c r="A74" s="7" t="s">
        <v>48</v>
      </c>
      <c r="B74" s="8">
        <v>474</v>
      </c>
      <c r="C74" s="7" t="s">
        <v>158</v>
      </c>
      <c r="D74" s="7"/>
      <c r="E74" s="7" t="s">
        <v>273</v>
      </c>
      <c r="F74" s="7">
        <v>504974</v>
      </c>
      <c r="G74" s="7">
        <v>230001321</v>
      </c>
      <c r="H74" s="8"/>
      <c r="I74" s="9">
        <v>44158</v>
      </c>
      <c r="J74" s="7"/>
      <c r="K74" s="10">
        <v>9000</v>
      </c>
      <c r="L74" s="10">
        <v>0</v>
      </c>
      <c r="M74" s="10">
        <f t="shared" si="18"/>
        <v>0</v>
      </c>
      <c r="N74" s="10">
        <f t="shared" si="19"/>
        <v>9000</v>
      </c>
      <c r="O74" s="7" t="s">
        <v>159</v>
      </c>
      <c r="P74" s="7" t="s">
        <v>160</v>
      </c>
      <c r="Q74" s="7" t="s">
        <v>161</v>
      </c>
    </row>
    <row r="75" spans="1:18" ht="54" customHeight="1" x14ac:dyDescent="0.2">
      <c r="A75" s="7" t="s">
        <v>48</v>
      </c>
      <c r="B75" s="8">
        <v>475</v>
      </c>
      <c r="C75" s="7" t="s">
        <v>162</v>
      </c>
      <c r="D75" s="7"/>
      <c r="E75" s="7" t="s">
        <v>274</v>
      </c>
      <c r="F75" s="7">
        <v>504796</v>
      </c>
      <c r="G75" s="34">
        <v>230001324</v>
      </c>
      <c r="H75" s="8">
        <v>3200025658</v>
      </c>
      <c r="I75" s="14">
        <v>44159</v>
      </c>
      <c r="J75" s="7"/>
      <c r="K75" s="10">
        <v>9000</v>
      </c>
      <c r="L75" s="10">
        <v>0</v>
      </c>
      <c r="M75" s="10">
        <f t="shared" si="18"/>
        <v>0</v>
      </c>
      <c r="N75" s="10">
        <f t="shared" si="19"/>
        <v>9000</v>
      </c>
      <c r="O75" s="7" t="s">
        <v>159</v>
      </c>
      <c r="P75" s="7" t="s">
        <v>163</v>
      </c>
      <c r="Q75" s="7" t="s">
        <v>164</v>
      </c>
    </row>
    <row r="76" spans="1:18" ht="54" customHeight="1" x14ac:dyDescent="0.2">
      <c r="A76" s="7" t="s">
        <v>48</v>
      </c>
      <c r="B76" s="8">
        <v>476</v>
      </c>
      <c r="C76" s="7" t="s">
        <v>165</v>
      </c>
      <c r="D76" s="7"/>
      <c r="E76" s="7" t="s">
        <v>275</v>
      </c>
      <c r="F76" s="7">
        <v>504797</v>
      </c>
      <c r="G76" s="7">
        <v>230001323</v>
      </c>
      <c r="H76" s="8"/>
      <c r="I76" s="14">
        <v>44159</v>
      </c>
      <c r="J76" s="7"/>
      <c r="K76" s="10">
        <v>9000</v>
      </c>
      <c r="L76" s="10">
        <v>0</v>
      </c>
      <c r="M76" s="10">
        <f t="shared" si="18"/>
        <v>0</v>
      </c>
      <c r="N76" s="10">
        <f t="shared" si="19"/>
        <v>9000</v>
      </c>
      <c r="O76" s="7" t="s">
        <v>159</v>
      </c>
      <c r="P76" s="7" t="s">
        <v>166</v>
      </c>
      <c r="Q76" s="7" t="s">
        <v>167</v>
      </c>
    </row>
    <row r="77" spans="1:18" ht="54" customHeight="1" x14ac:dyDescent="0.2">
      <c r="A77" s="7" t="s">
        <v>48</v>
      </c>
      <c r="B77" s="8">
        <v>477</v>
      </c>
      <c r="C77" s="7" t="s">
        <v>168</v>
      </c>
      <c r="D77" s="7"/>
      <c r="E77" s="7" t="s">
        <v>276</v>
      </c>
      <c r="F77" s="7">
        <v>504798</v>
      </c>
      <c r="G77" s="7">
        <v>230001322</v>
      </c>
      <c r="H77" s="8">
        <v>3200025657</v>
      </c>
      <c r="I77" s="14">
        <v>44159</v>
      </c>
      <c r="J77" s="7"/>
      <c r="K77" s="10">
        <v>18000</v>
      </c>
      <c r="L77" s="10">
        <v>0</v>
      </c>
      <c r="M77" s="10">
        <f t="shared" si="18"/>
        <v>0</v>
      </c>
      <c r="N77" s="10">
        <f t="shared" si="19"/>
        <v>18000</v>
      </c>
      <c r="O77" s="7" t="s">
        <v>159</v>
      </c>
      <c r="P77" s="7" t="s">
        <v>169</v>
      </c>
      <c r="Q77" s="7" t="s">
        <v>170</v>
      </c>
    </row>
    <row r="78" spans="1:18" ht="54" customHeight="1" x14ac:dyDescent="0.2">
      <c r="A78" s="7" t="s">
        <v>48</v>
      </c>
      <c r="B78" s="8">
        <v>488</v>
      </c>
      <c r="C78" s="7" t="s">
        <v>171</v>
      </c>
      <c r="D78" s="7"/>
      <c r="E78" s="7" t="s">
        <v>277</v>
      </c>
      <c r="F78" s="7">
        <v>503595</v>
      </c>
      <c r="G78" s="7">
        <v>210020758</v>
      </c>
      <c r="H78" s="8">
        <v>3200025627</v>
      </c>
      <c r="I78" s="9">
        <v>44166</v>
      </c>
      <c r="J78" s="7"/>
      <c r="K78" s="10">
        <v>6300</v>
      </c>
      <c r="L78" s="10">
        <v>0.21</v>
      </c>
      <c r="M78" s="10">
        <f t="shared" ref="M78:M88" si="20">K78*L78</f>
        <v>1323</v>
      </c>
      <c r="N78" s="10">
        <f t="shared" ref="N78:N88" si="21">K78+M78</f>
        <v>7623</v>
      </c>
      <c r="O78" s="9">
        <v>44174</v>
      </c>
      <c r="P78" s="7" t="s">
        <v>26</v>
      </c>
      <c r="Q78" s="7" t="s">
        <v>27</v>
      </c>
    </row>
    <row r="79" spans="1:18" ht="54" customHeight="1" x14ac:dyDescent="0.2">
      <c r="A79" s="7" t="s">
        <v>48</v>
      </c>
      <c r="B79" s="8">
        <v>489</v>
      </c>
      <c r="C79" s="7" t="s">
        <v>172</v>
      </c>
      <c r="D79" s="7"/>
      <c r="E79" s="7" t="s">
        <v>278</v>
      </c>
      <c r="F79" s="7">
        <v>504800</v>
      </c>
      <c r="G79" s="7">
        <v>230001325</v>
      </c>
      <c r="H79" s="8"/>
      <c r="I79" s="9">
        <v>44162</v>
      </c>
      <c r="J79" s="7"/>
      <c r="K79" s="10">
        <v>500</v>
      </c>
      <c r="L79" s="10">
        <v>0</v>
      </c>
      <c r="M79" s="10">
        <f t="shared" si="20"/>
        <v>0</v>
      </c>
      <c r="N79" s="10">
        <f t="shared" si="21"/>
        <v>500</v>
      </c>
      <c r="O79" s="7" t="s">
        <v>159</v>
      </c>
      <c r="P79" s="7" t="s">
        <v>173</v>
      </c>
      <c r="Q79" s="7" t="s">
        <v>174</v>
      </c>
    </row>
    <row r="80" spans="1:18" s="34" customFormat="1" ht="54" customHeight="1" x14ac:dyDescent="0.2">
      <c r="A80" s="7" t="s">
        <v>48</v>
      </c>
      <c r="B80" s="8">
        <v>501</v>
      </c>
      <c r="C80" s="7" t="s">
        <v>202</v>
      </c>
      <c r="D80" s="7"/>
      <c r="E80" s="7" t="s">
        <v>279</v>
      </c>
      <c r="F80" s="7">
        <v>500247</v>
      </c>
      <c r="G80" s="7">
        <v>210020763</v>
      </c>
      <c r="H80" s="8">
        <v>3200025644</v>
      </c>
      <c r="I80" s="9">
        <v>44174</v>
      </c>
      <c r="J80" s="7">
        <v>1</v>
      </c>
      <c r="K80" s="10">
        <v>188.88</v>
      </c>
      <c r="L80" s="10">
        <v>0.21</v>
      </c>
      <c r="M80" s="10">
        <f t="shared" si="20"/>
        <v>39.6648</v>
      </c>
      <c r="N80" s="10">
        <f t="shared" si="21"/>
        <v>228.54480000000001</v>
      </c>
      <c r="O80" s="9">
        <v>44178</v>
      </c>
      <c r="P80" s="7" t="s">
        <v>25</v>
      </c>
      <c r="Q80" s="7" t="s">
        <v>28</v>
      </c>
      <c r="R80" s="26"/>
    </row>
    <row r="81" spans="1:18" s="34" customFormat="1" ht="54" customHeight="1" x14ac:dyDescent="0.2">
      <c r="A81" s="7" t="s">
        <v>48</v>
      </c>
      <c r="B81" s="8">
        <v>502</v>
      </c>
      <c r="C81" s="7" t="s">
        <v>201</v>
      </c>
      <c r="D81" s="7"/>
      <c r="E81" s="7" t="s">
        <v>280</v>
      </c>
      <c r="F81" s="7">
        <v>503595</v>
      </c>
      <c r="G81" s="7">
        <v>210020772</v>
      </c>
      <c r="H81" s="61">
        <v>3200025640</v>
      </c>
      <c r="I81" s="9">
        <v>44174</v>
      </c>
      <c r="J81" s="7">
        <v>1</v>
      </c>
      <c r="K81" s="10">
        <v>250</v>
      </c>
      <c r="L81" s="10">
        <v>0.21</v>
      </c>
      <c r="M81" s="10">
        <f t="shared" si="20"/>
        <v>52.5</v>
      </c>
      <c r="N81" s="10">
        <f t="shared" si="21"/>
        <v>302.5</v>
      </c>
      <c r="O81" s="9">
        <v>44175</v>
      </c>
      <c r="P81" s="7" t="s">
        <v>26</v>
      </c>
      <c r="Q81" s="7" t="s">
        <v>27</v>
      </c>
    </row>
    <row r="82" spans="1:18" s="34" customFormat="1" ht="54" customHeight="1" x14ac:dyDescent="0.2">
      <c r="A82" s="7" t="s">
        <v>48</v>
      </c>
      <c r="B82" s="8">
        <v>508</v>
      </c>
      <c r="C82" s="7" t="s">
        <v>180</v>
      </c>
      <c r="D82" s="7"/>
      <c r="E82" s="7" t="s">
        <v>281</v>
      </c>
      <c r="F82" s="7">
        <v>500322</v>
      </c>
      <c r="G82" s="7">
        <v>210020769</v>
      </c>
      <c r="H82" s="8">
        <v>3200025659</v>
      </c>
      <c r="I82" s="62">
        <v>44181</v>
      </c>
      <c r="J82" s="7"/>
      <c r="K82" s="10">
        <v>2731.16</v>
      </c>
      <c r="L82" s="10">
        <v>0.21</v>
      </c>
      <c r="M82" s="10">
        <f t="shared" si="20"/>
        <v>573.54359999999997</v>
      </c>
      <c r="N82" s="10">
        <f t="shared" si="21"/>
        <v>3304.7035999999998</v>
      </c>
      <c r="O82" s="9">
        <v>44210</v>
      </c>
      <c r="P82" s="7" t="s">
        <v>53</v>
      </c>
      <c r="Q82" s="7" t="s">
        <v>54</v>
      </c>
    </row>
    <row r="83" spans="1:18" s="34" customFormat="1" ht="54" customHeight="1" x14ac:dyDescent="0.2">
      <c r="A83" s="7" t="s">
        <v>48</v>
      </c>
      <c r="B83" s="8">
        <v>510</v>
      </c>
      <c r="C83" s="7" t="s">
        <v>181</v>
      </c>
      <c r="D83" s="7"/>
      <c r="E83" s="7" t="s">
        <v>282</v>
      </c>
      <c r="F83" s="7">
        <v>504807</v>
      </c>
      <c r="G83" s="7">
        <v>230001326</v>
      </c>
      <c r="H83" s="8"/>
      <c r="I83" s="9">
        <v>43841</v>
      </c>
      <c r="J83" s="7"/>
      <c r="K83" s="10">
        <v>5000</v>
      </c>
      <c r="L83" s="10">
        <v>0</v>
      </c>
      <c r="M83" s="10">
        <f t="shared" si="20"/>
        <v>0</v>
      </c>
      <c r="N83" s="10">
        <f t="shared" si="21"/>
        <v>5000</v>
      </c>
      <c r="O83" s="7" t="s">
        <v>159</v>
      </c>
      <c r="P83" s="7" t="s">
        <v>182</v>
      </c>
      <c r="Q83" s="7" t="s">
        <v>183</v>
      </c>
    </row>
    <row r="84" spans="1:18" s="34" customFormat="1" ht="54" customHeight="1" x14ac:dyDescent="0.2">
      <c r="A84" s="7" t="s">
        <v>48</v>
      </c>
      <c r="B84" s="8">
        <v>533</v>
      </c>
      <c r="C84" s="7" t="s">
        <v>184</v>
      </c>
      <c r="D84" s="7"/>
      <c r="E84" s="7" t="s">
        <v>283</v>
      </c>
      <c r="F84" s="7">
        <v>500013</v>
      </c>
      <c r="G84" s="7">
        <v>210020801</v>
      </c>
      <c r="H84" s="8">
        <v>3200025681</v>
      </c>
      <c r="I84" s="62">
        <v>44181</v>
      </c>
      <c r="J84" s="7">
        <v>1</v>
      </c>
      <c r="K84" s="10">
        <v>1016.74</v>
      </c>
      <c r="L84" s="10">
        <v>0.21</v>
      </c>
      <c r="M84" s="10">
        <f t="shared" si="20"/>
        <v>213.5154</v>
      </c>
      <c r="N84" s="10">
        <f t="shared" si="21"/>
        <v>1230.2554</v>
      </c>
      <c r="O84" s="9">
        <v>44196</v>
      </c>
      <c r="P84" s="7" t="s">
        <v>185</v>
      </c>
      <c r="Q84" s="7" t="s">
        <v>38</v>
      </c>
    </row>
    <row r="85" spans="1:18" s="34" customFormat="1" ht="54" customHeight="1" x14ac:dyDescent="0.2">
      <c r="A85" s="7" t="s">
        <v>48</v>
      </c>
      <c r="B85" s="8">
        <v>543</v>
      </c>
      <c r="C85" s="7" t="s">
        <v>186</v>
      </c>
      <c r="D85" s="7"/>
      <c r="E85" s="7" t="s">
        <v>284</v>
      </c>
      <c r="F85" s="7">
        <v>502918</v>
      </c>
      <c r="G85" s="7">
        <v>230001327</v>
      </c>
      <c r="H85" s="8"/>
      <c r="I85" s="9">
        <v>44174</v>
      </c>
      <c r="J85" s="7"/>
      <c r="K85" s="10">
        <v>15300</v>
      </c>
      <c r="L85" s="10">
        <v>0.1</v>
      </c>
      <c r="M85" s="10">
        <f t="shared" si="20"/>
        <v>1530</v>
      </c>
      <c r="N85" s="10">
        <f t="shared" si="21"/>
        <v>16830</v>
      </c>
      <c r="O85" s="7" t="s">
        <v>187</v>
      </c>
      <c r="P85" s="7" t="s">
        <v>188</v>
      </c>
      <c r="Q85" s="7" t="s">
        <v>189</v>
      </c>
    </row>
    <row r="86" spans="1:18" s="34" customFormat="1" ht="54" customHeight="1" x14ac:dyDescent="0.2">
      <c r="A86" s="7" t="s">
        <v>48</v>
      </c>
      <c r="B86" s="8">
        <v>544</v>
      </c>
      <c r="C86" s="7" t="s">
        <v>190</v>
      </c>
      <c r="D86" s="7"/>
      <c r="E86" s="7" t="s">
        <v>285</v>
      </c>
      <c r="F86" s="7">
        <v>500452</v>
      </c>
      <c r="G86" s="7">
        <v>230001330</v>
      </c>
      <c r="H86" s="8"/>
      <c r="I86" s="9">
        <v>44174</v>
      </c>
      <c r="J86" s="7"/>
      <c r="K86" s="10">
        <v>3500</v>
      </c>
      <c r="L86" s="10">
        <v>0.1</v>
      </c>
      <c r="M86" s="10">
        <f t="shared" si="20"/>
        <v>350</v>
      </c>
      <c r="N86" s="10">
        <f t="shared" si="21"/>
        <v>3850</v>
      </c>
      <c r="O86" s="7" t="s">
        <v>187</v>
      </c>
      <c r="P86" s="7" t="s">
        <v>191</v>
      </c>
      <c r="Q86" s="7" t="s">
        <v>192</v>
      </c>
    </row>
    <row r="87" spans="1:18" ht="54" customHeight="1" x14ac:dyDescent="0.2">
      <c r="A87" s="7" t="s">
        <v>48</v>
      </c>
      <c r="B87" s="8">
        <v>545</v>
      </c>
      <c r="C87" s="7" t="s">
        <v>193</v>
      </c>
      <c r="D87" s="7"/>
      <c r="E87" s="7" t="s">
        <v>286</v>
      </c>
      <c r="F87" s="7">
        <v>504748</v>
      </c>
      <c r="G87" s="7">
        <v>230001328</v>
      </c>
      <c r="H87" s="8"/>
      <c r="I87" s="9">
        <v>44174</v>
      </c>
      <c r="J87" s="7"/>
      <c r="K87" s="10">
        <v>9800</v>
      </c>
      <c r="L87" s="10">
        <v>0.1</v>
      </c>
      <c r="M87" s="10">
        <f t="shared" si="20"/>
        <v>980</v>
      </c>
      <c r="N87" s="10">
        <f t="shared" si="21"/>
        <v>10780</v>
      </c>
      <c r="O87" s="7" t="s">
        <v>187</v>
      </c>
      <c r="P87" s="7" t="s">
        <v>194</v>
      </c>
      <c r="Q87" s="7" t="s">
        <v>195</v>
      </c>
      <c r="R87" s="34"/>
    </row>
    <row r="88" spans="1:18" s="35" customFormat="1" ht="54" customHeight="1" x14ac:dyDescent="0.2">
      <c r="A88" s="7" t="s">
        <v>48</v>
      </c>
      <c r="B88" s="8">
        <v>561</v>
      </c>
      <c r="C88" s="7" t="s">
        <v>205</v>
      </c>
      <c r="D88" s="7"/>
      <c r="E88" s="7" t="s">
        <v>287</v>
      </c>
      <c r="F88" s="7">
        <v>501054</v>
      </c>
      <c r="G88" s="7">
        <v>230001331</v>
      </c>
      <c r="H88" s="8"/>
      <c r="I88" s="9">
        <v>44186</v>
      </c>
      <c r="J88" s="7"/>
      <c r="K88" s="10">
        <v>12500</v>
      </c>
      <c r="L88" s="10">
        <v>0.1</v>
      </c>
      <c r="M88" s="10">
        <f t="shared" si="20"/>
        <v>1250</v>
      </c>
      <c r="N88" s="10">
        <f t="shared" si="21"/>
        <v>13750</v>
      </c>
      <c r="O88" s="7" t="s">
        <v>206</v>
      </c>
      <c r="P88" s="7" t="s">
        <v>207</v>
      </c>
      <c r="Q88" s="7" t="s">
        <v>208</v>
      </c>
      <c r="R88" s="63"/>
    </row>
    <row r="89" spans="1:18" s="35" customFormat="1" ht="54" customHeight="1" thickBot="1" x14ac:dyDescent="0.25">
      <c r="A89" s="28"/>
      <c r="B89" s="64"/>
      <c r="C89" s="28"/>
      <c r="D89" s="28"/>
      <c r="E89" s="28"/>
      <c r="F89" s="28"/>
      <c r="G89" s="28"/>
      <c r="H89" s="64"/>
      <c r="I89" s="65"/>
      <c r="J89" s="28"/>
      <c r="K89" s="59"/>
      <c r="L89" s="59"/>
      <c r="M89" s="59"/>
      <c r="N89" s="59"/>
      <c r="O89" s="28"/>
      <c r="P89" s="28"/>
      <c r="Q89" s="28"/>
      <c r="R89" s="36"/>
    </row>
    <row r="90" spans="1:18" ht="20.25" customHeight="1" x14ac:dyDescent="0.2">
      <c r="H90" s="47" t="s">
        <v>131</v>
      </c>
      <c r="I90" s="48"/>
      <c r="J90" s="48"/>
      <c r="K90" s="49"/>
    </row>
    <row r="91" spans="1:18" ht="24.75" customHeight="1" x14ac:dyDescent="0.2">
      <c r="H91" s="42" t="s">
        <v>203</v>
      </c>
      <c r="I91" s="56"/>
      <c r="J91" s="56"/>
      <c r="K91" s="43"/>
    </row>
    <row r="92" spans="1:18" ht="27.75" customHeight="1" thickBot="1" x14ac:dyDescent="0.25">
      <c r="H92" s="44" t="s">
        <v>211</v>
      </c>
      <c r="I92" s="45"/>
      <c r="J92" s="45"/>
      <c r="K92" s="46"/>
    </row>
  </sheetData>
  <sortState xmlns:xlrd2="http://schemas.microsoft.com/office/spreadsheetml/2017/richdata2" ref="B5:K27">
    <sortCondition ref="B1"/>
  </sortState>
  <phoneticPr fontId="1" type="noConversion"/>
  <printOptions gridLines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2021-01-15T12:24:26Z</dcterms:modified>
</cp:coreProperties>
</file>