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Morosidad_PT_2021\"/>
    </mc:Choice>
  </mc:AlternateContent>
  <xr:revisionPtr revIDLastSave="0" documentId="13_ncr:1_{429A9901-6D3F-4051-9954-4D8CEA2251BC}" xr6:coauthVersionLast="47" xr6:coauthVersionMax="47" xr10:uidLastSave="{00000000-0000-0000-0000-000000000000}"/>
  <bookViews>
    <workbookView xWindow="-120" yWindow="-120" windowWidth="29040" windowHeight="15840" xr2:uid="{298B0995-CE89-4209-B0FC-BB919A52B212}"/>
  </bookViews>
  <sheets>
    <sheet name="G70a" sheetId="1" r:id="rId1"/>
  </sheets>
  <externalReferences>
    <externalReference r:id="rId2"/>
    <externalReference r:id="rId3"/>
    <externalReference r:id="rId4"/>
  </externalReferences>
  <definedNames>
    <definedName name="__xlfn_BAHTTEXT">NA()</definedName>
    <definedName name="_g1">[2]D1!$C$6:$D$88</definedName>
    <definedName name="_g10">[2]D4!$B$5:$G$15</definedName>
    <definedName name="_g11">[2]D4a!$A$6:$K$35</definedName>
    <definedName name="_g12">[2]D4b!$B$6:$F$17</definedName>
    <definedName name="_g13">[2]D5!$B$6:$K$11</definedName>
    <definedName name="_g14">[2]D50!$B$5:$K$50</definedName>
    <definedName name="_g15">[2]D6!$A$7:$J$37</definedName>
    <definedName name="_g16">[2]D7!$A$6:$M$36</definedName>
    <definedName name="_g17">[2]D8!$B$5:$B$19</definedName>
    <definedName name="_g18">[2]D9!$A$5:$I$35</definedName>
    <definedName name="_g2">[2]D10!$A$6:$E$105</definedName>
    <definedName name="_g3">[2]D11!$A$6:$N$36</definedName>
    <definedName name="_g4">[2]D2!$C$6:$D$61</definedName>
    <definedName name="_g5">[2]D2!$C$62:$D$64</definedName>
    <definedName name="_g6">[2]D3!$A$6:$D$40</definedName>
    <definedName name="_g7">[2]D3!$A$41:$D$69</definedName>
    <definedName name="_g8">[2]D3!$A$70:$D$100</definedName>
    <definedName name="_g9">[2]D3!$A$101:$D$103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P10" i="1"/>
  <c r="G10" i="1"/>
  <c r="F10" i="1"/>
  <c r="P9" i="1"/>
  <c r="R9" i="1" s="1"/>
  <c r="G9" i="1"/>
  <c r="F9" i="1"/>
  <c r="G8" i="1"/>
  <c r="R8" i="1" s="1"/>
  <c r="F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<sst xmlns="http://schemas.openxmlformats.org/spreadsheetml/2006/main" count="60" uniqueCount="32">
  <si>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</si>
  <si>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</si>
  <si>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</si>
  <si>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</si>
  <si>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</si>
  <si>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</si>
  <si>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</si>
  <si>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</si>
  <si>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</si>
  <si>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</si>
  <si>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</si>
  <si>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</si>
  <si>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</si>
  <si>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</si>
  <si>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</si>
  <si>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</si>
  <si>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</si>
  <si>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</si>
  <si>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</si>
  <si>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</si>
  <si>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</si>
  <si>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</si>
  <si>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</si>
  <si>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</si>
  <si>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</si>
  <si>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</si>
  <si>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</si>
  <si>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</si>
  <si>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</si>
  <si>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</si>
  <si>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</si>
  <si>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Mar'21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</si>
</sst>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Alignment="1" applyProtection="1">
      <alignment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quotePrefix="1" applyNumberFormat="1" applyFont="1" applyBorder="1" applyAlignment="1" applyProtection="1">
      <alignment horizontal="right"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1" fontId="3" fillId="0" borderId="11" xfId="0" applyNumberFormat="1" applyFont="1" applyBorder="1" applyAlignment="1" applyProtection="1">
      <alignment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1" fontId="3" fillId="0" borderId="11" xfId="0" applyNumberFormat="1" applyFont="1" applyBorder="1" applyProtection="1"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7DF1615-419E-4C56-8126-8BAD289831E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1/Cuestionarios%20Intervenci&#243;n%202021/Intervenci&#243;n%20PMP_2021/02.%20Febrero%202021/DETALLE%20PAGOS%20PMP_02_2021.X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1/Cuestionarios%20Intervenci&#243;n%202021/CIMCA_2021/02.%20Febrero%202021/Plantilla_CIMCA_G_v21_0_Febrer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Pagos PMP_02_2021"/>
      <sheetName val="Tratados"/>
      <sheetName val="Hoja1"/>
      <sheetName val="4100"/>
      <sheetName val="52300"/>
      <sheetName val="Resumen"/>
      <sheetName val="INFO A75"/>
    </sheetNames>
    <sheetDataSet>
      <sheetData sheetId="0"/>
      <sheetData sheetId="1"/>
      <sheetData sheetId="2"/>
      <sheetData sheetId="3"/>
      <sheetData sheetId="4"/>
      <sheetData sheetId="5">
        <row r="5">
          <cell r="H5">
            <v>20.904522196534117</v>
          </cell>
        </row>
        <row r="12">
          <cell r="H12">
            <v>55.223185698625066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G85"/>
      <sheetName val="Datos_Entrada"/>
      <sheetName val="SP2"/>
      <sheetName val="SP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476E-728A-41D9-857C-21F7F4553AC6}">
  <sheetPr>
    <tabColor rgb="FF00B0F0"/>
  </sheetPr>
  <dimension ref="A1:S15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Q19" sqref="Q19"/>
    </sheetView>
  </sheetViews>
  <sheetFormatPr baseColWidth="10" defaultColWidth="9.14062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102</v>
      </c>
      <c r="C8" s="20">
        <v>456.38</v>
      </c>
      <c r="D8" s="19">
        <v>36</v>
      </c>
      <c r="E8" s="21">
        <v>589.07000000000005</v>
      </c>
      <c r="F8" s="19">
        <f t="shared" ref="F8:G10" si="0">+B8+D8</f>
        <v>138</v>
      </c>
      <c r="G8" s="21">
        <f t="shared" si="0"/>
        <v>1045.45</v>
      </c>
      <c r="H8" s="20">
        <v>0</v>
      </c>
      <c r="I8" s="20">
        <v>0</v>
      </c>
      <c r="J8" s="22">
        <v>67</v>
      </c>
      <c r="K8" s="21">
        <v>262.08999999999997</v>
      </c>
      <c r="L8" s="22">
        <v>1</v>
      </c>
      <c r="M8" s="21">
        <v>0.66</v>
      </c>
      <c r="N8" s="22">
        <v>68</v>
      </c>
      <c r="O8" s="20">
        <v>262.75</v>
      </c>
      <c r="P8" s="20">
        <v>38.340446269245405</v>
      </c>
      <c r="Q8" s="20">
        <v>1.82</v>
      </c>
      <c r="R8" s="20">
        <f>+((P8*G8)+(Q8*O8))/(G8+O8)</f>
        <v>31.005369631694396</v>
      </c>
      <c r="S8" s="23" t="s">
        <v>22</v>
      </c>
    </row>
    <row r="9" spans="1:19" x14ac:dyDescent="0.25">
      <c r="A9" s="24" t="s">
        <v>23</v>
      </c>
      <c r="B9" s="25">
        <v>101</v>
      </c>
      <c r="C9" s="26">
        <v>449.89</v>
      </c>
      <c r="D9" s="25">
        <v>8</v>
      </c>
      <c r="E9" s="27">
        <v>64.41</v>
      </c>
      <c r="F9" s="25">
        <f t="shared" si="0"/>
        <v>109</v>
      </c>
      <c r="G9" s="27">
        <f t="shared" si="0"/>
        <v>514.29999999999995</v>
      </c>
      <c r="H9" s="27">
        <v>0</v>
      </c>
      <c r="I9" s="27">
        <v>0</v>
      </c>
      <c r="J9" s="28">
        <v>67</v>
      </c>
      <c r="K9" s="27">
        <v>262.08999999999997</v>
      </c>
      <c r="L9" s="28">
        <v>1</v>
      </c>
      <c r="M9" s="27">
        <v>0.66</v>
      </c>
      <c r="N9" s="28">
        <v>68</v>
      </c>
      <c r="O9" s="27">
        <v>262.75</v>
      </c>
      <c r="P9" s="27">
        <f>+[1]Resumen!$H$5</f>
        <v>20.904522196534117</v>
      </c>
      <c r="Q9" s="27">
        <v>1.82</v>
      </c>
      <c r="R9" s="27">
        <f>+((P9*G9)+(Q9*O9))/(G9+O9)</f>
        <v>14.451323294096257</v>
      </c>
      <c r="S9" s="23" t="s">
        <v>22</v>
      </c>
    </row>
    <row r="10" spans="1:19" x14ac:dyDescent="0.25">
      <c r="A10" s="29" t="s">
        <v>24</v>
      </c>
      <c r="B10" s="30">
        <v>1</v>
      </c>
      <c r="C10" s="31">
        <v>6.49</v>
      </c>
      <c r="D10" s="30">
        <v>28</v>
      </c>
      <c r="E10" s="31">
        <v>524.66</v>
      </c>
      <c r="F10" s="30">
        <f t="shared" si="0"/>
        <v>29</v>
      </c>
      <c r="G10" s="31">
        <f t="shared" si="0"/>
        <v>531.15</v>
      </c>
      <c r="H10" s="31">
        <v>0</v>
      </c>
      <c r="I10" s="31">
        <v>0</v>
      </c>
      <c r="J10" s="32">
        <v>0</v>
      </c>
      <c r="K10" s="31">
        <v>0</v>
      </c>
      <c r="L10" s="32">
        <v>0</v>
      </c>
      <c r="M10" s="31">
        <v>0</v>
      </c>
      <c r="N10" s="32">
        <v>0</v>
      </c>
      <c r="O10" s="27">
        <v>0</v>
      </c>
      <c r="P10" s="31">
        <f>+[1]Resumen!$H$12</f>
        <v>55.223185698625066</v>
      </c>
      <c r="Q10" s="31">
        <v>0</v>
      </c>
      <c r="R10" s="31">
        <f>+((P10*G10)+(Q10*O10))/(G10+O10)</f>
        <v>55.223185698625066</v>
      </c>
      <c r="S10" s="33" t="s">
        <v>22</v>
      </c>
    </row>
    <row r="11" spans="1:19" x14ac:dyDescent="0.25">
      <c r="A11" s="34" t="s">
        <v>25</v>
      </c>
      <c r="B11" s="35" t="s">
        <v>22</v>
      </c>
      <c r="C11" s="36" t="s">
        <v>22</v>
      </c>
      <c r="D11" s="35" t="s">
        <v>22</v>
      </c>
      <c r="E11" s="36" t="s">
        <v>22</v>
      </c>
      <c r="F11" s="35" t="s">
        <v>22</v>
      </c>
      <c r="G11" s="36" t="s">
        <v>22</v>
      </c>
      <c r="H11" s="36" t="s">
        <v>22</v>
      </c>
      <c r="I11" s="36" t="s">
        <v>22</v>
      </c>
      <c r="J11" s="35" t="s">
        <v>22</v>
      </c>
      <c r="K11" s="36" t="s">
        <v>22</v>
      </c>
      <c r="L11" s="35" t="s">
        <v>22</v>
      </c>
      <c r="M11" s="36" t="s">
        <v>22</v>
      </c>
      <c r="N11" s="35" t="s">
        <v>22</v>
      </c>
      <c r="O11" s="36" t="s">
        <v>22</v>
      </c>
      <c r="P11" s="36" t="s">
        <v>22</v>
      </c>
      <c r="Q11" s="36" t="s">
        <v>22</v>
      </c>
      <c r="R11" s="36" t="s">
        <v>22</v>
      </c>
      <c r="S11" s="37"/>
    </row>
    <row r="13" spans="1:19" x14ac:dyDescent="0.25">
      <c r="P13" s="38" t="s">
        <v>26</v>
      </c>
      <c r="Q13" s="39" t="s">
        <v>31</v>
      </c>
    </row>
    <row r="14" spans="1:19" x14ac:dyDescent="0.25">
      <c r="P14" s="38" t="s">
        <v>27</v>
      </c>
      <c r="Q14" s="40" t="s">
        <v>28</v>
      </c>
    </row>
    <row r="15" spans="1:19" x14ac:dyDescent="0.25">
      <c r="P15" s="38" t="s">
        <v>29</v>
      </c>
      <c r="Q15" s="40" t="s">
        <v>30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2022-05-09T08:01:39Z</dcterms:created>
  <dcterms:modified xsi:type="dcterms:W3CDTF">2022-05-09T08:02:56Z</dcterms:modified>
</cp:coreProperties>
</file>